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БЮДЖЕТА'!$A$13:$W$555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<sst xmlns="http://schemas.openxmlformats.org/spreadsheetml/2006/main" count="2200" uniqueCount="450">
  <si>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</si>
  <si>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</si>
  <si>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</si>
  <si>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</si>
  <si>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</si>
  <si>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</si>
  <si>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</si>
  <si>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</si>
  <si>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</si>
  <si>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</si>
  <si>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</si>
  <si>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</si>
  <si>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</si>
  <si>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</si>
  <si>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</si>
  <si>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</si>
  <si>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</si>
  <si>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</si>
  <si>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</si>
  <si>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</si>
  <si>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</si>
  <si>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</si>
  <si>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</si>
  <si>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</si>
  <si>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</si>
  <si>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</si>
  <si>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</si>
  <si>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</si>
  <si>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</si>
  <si>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</si>
  <si>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</si>
  <si>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</si>
  <si>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</si>
  <si>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</si>
  <si>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</si>
  <si>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</si>
  <si>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</si>
  <si>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</si>
  <si>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</si>
  <si>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</si>
  <si>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</si>
  <si>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</si>
  <si>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</si>
  <si>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</si>
  <si>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</si>
  <si>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</si>
  <si>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</si>
  <si>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</si>
  <si>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</si>
  <si>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</si>
  <si>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</si>
  <si>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</si>
  <si>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</si>
  <si>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</si>
  <si>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</si>
  <si>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</si>
  <si>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</si>
  <si>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</si>
  <si>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</si>
  <si>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</si>
  <si>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</si>
  <si>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</si>
  <si>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</si>
  <si>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</si>
  <si>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</si>
  <si>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</si>
  <si>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</si>
  <si>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</si>
  <si>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</si>
  <si>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</si>
  <si>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</si>
  <si>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</si>
  <si>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</si>
  <si>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</si>
  <si>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</si>
  <si>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</si>
  <si>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</si>
  <si>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</si>
  <si>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</si>
  <si>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</si>
  <si>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</si>
  <si>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</si>
  <si>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</si>
  <si>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</si>
  <si>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</si>
  <si>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</si>
  <si>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</si>
  <si>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</si>
  <si>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</si>
  <si>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</si>
  <si>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</si>
  <si>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</si>
  <si>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</si>
  <si>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</si>
  <si>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</si>
  <si>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</si>
  <si>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</si>
  <si>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</si>
  <si>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</si>
  <si>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</si>
  <si>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</si>
  <si>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</si>
  <si>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</si>
  <si>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</si>
  <si>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</si>
  <si>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</si>
  <si>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</si>
  <si>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</si>
  <si>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</si>
  <si>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</si>
  <si>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</si>
  <si>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</si>
  <si>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</si>
  <si>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</si>
  <si>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</si>
  <si>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</si>
  <si>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</si>
  <si>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</si>
  <si>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</si>
  <si>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</si>
  <si>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</si>
  <si>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</si>
  <si>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</si>
  <si>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</si>
  <si>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</si>
  <si>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</si>
  <si>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</si>
  <si>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</si>
  <si>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</si>
  <si>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</si>
  <si>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</si>
  <si>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</si>
  <si>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</si>
  <si>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</si>
  <si>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</si>
  <si>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</si>
  <si>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</si>
  <si>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</si>
  <si>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</si>
  <si>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</si>
  <si>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</si>
  <si>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</si>
  <si>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</si>
  <si>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</si>
  <si>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</si>
  <si>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</si>
  <si>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</si>
  <si>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</si>
  <si>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</si>
  <si>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</si>
  <si>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</si>
  <si>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</si>
  <si>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</si>
  <si>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</si>
  <si>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</si>
  <si>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</si>
  <si>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</si>
  <si>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</si>
  <si>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</si>
  <si>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</si>
  <si>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</si>
  <si>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</si>
  <si>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</si>
  <si>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</si>
  <si>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</si>
  <si>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</si>
  <si>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</si>
  <si>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</si>
  <si>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</si>
  <si>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</si>
  <si>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</si>
  <si>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</si>
  <si>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</si>
  <si>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</si>
  <si>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</si>
  <si>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</si>
  <si>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</si>
  <si>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</si>
  <si>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</si>
  <si>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</si>
  <si>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</si>
  <si>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</si>
  <si>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</si>
  <si>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</si>
  <si>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</si>
  <si>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</si>
  <si>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</si>
  <si>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</si>
  <si>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</si>
  <si>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</si>
  <si>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</si>
  <si>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</si>
  <si>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</si>
  <si>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</si>
  <si>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</si>
  <si>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</si>
  <si>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</si>
  <si>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</si>
  <si>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</si>
  <si>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</si>
  <si>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</si>
  <si>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</si>
  <si>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</si>
  <si>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</si>
  <si>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</si>
  <si>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</si>
  <si>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развития малого и среднего предпринимательства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</si>
  <si>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</si>
  <si>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</si>
  <si>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</si>
  <si>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</si>
  <si>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</si>
  <si>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</si>
  <si>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</si>
  <si>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</si>
  <si>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</si>
  <si>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</si>
  <si>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</si>
  <si>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</si>
  <si>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</si>
  <si>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</si>
  <si>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</si>
  <si>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</si>
  <si>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</si>
  <si>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</si>
  <si>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</si>
  <si>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</si>
  <si>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</si>
  <si>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</si>
  <si>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</si>
  <si>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</si>
  <si>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</si>
  <si>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</si>
  <si>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</si>
  <si>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</si>
  <si>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</si>
  <si>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</si>
  <si>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</si>
  <si>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</si>
  <si>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</si>
  <si>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</si>
  <si>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</si>
  <si>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</si>
  <si>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</si>
  <si>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</si>
  <si>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</si>
  <si>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</si>
  <si>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</si>
  <si>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</si>
  <si>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</si>
  <si>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</si>
  <si>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</si>
  <si>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</si>
  <si>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</si>
  <si>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</si>
  <si>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</si>
  <si>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</si>
  <si>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</si>
  <si>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</si>
  <si>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</si>
  <si>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</si>
  <si>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</si>
  <si>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</si>
  <si>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</si>
  <si>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</si>
  <si>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</si>
  <si>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</si>
  <si>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</si>
  <si>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</si>
  <si>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</si>
  <si>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</si>
  <si>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</si>
  <si>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</si>
  <si>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</si>
  <si>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</si>
  <si>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</si>
  <si>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</si>
  <si>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</si>
  <si>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</si>
  <si>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</si>
  <si>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</si>
  <si>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</si>
  <si>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</si>
  <si>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</si>
  <si>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</si>
  <si>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</si>
  <si>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</si>
  <si>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</si>
  <si>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</si>
  <si>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</si>
  <si>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</si>
  <si>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</si>
  <si>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</si>
  <si>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</si>
  <si>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</si>
  <si>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</si>
  <si>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</si>
  <si>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</si>
  <si>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</si>
  <si>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</si>
  <si>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</si>
  <si>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</si>
  <si>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</si>
  <si>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</si>
  <si>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</si>
  <si>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</si>
  <si>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</si>
  <si>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</si>
  <si>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</si>
  <si>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</si>
  <si>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</si>
  <si>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</si>
  <si>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</si>
  <si>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</si>
  <si>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</si>
  <si>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</si>
  <si>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</si>
  <si>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</si>
  <si>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</si>
  <si>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</si>
  <si>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</si>
  <si>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</si>
  <si>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</si>
  <si>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</si>
  <si>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</si>
  <si>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</si>
  <si>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</si>
  <si>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</si>
  <si>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</si>
  <si>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</si>
  <si>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</si>
  <si>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</si>
  <si>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</si>
  <si>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</si>
  <si>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</si>
  <si>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</si>
  <si>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</si>
  <si>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</si>
  <si>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</si>
  <si>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</si>
  <si>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</si>
  <si>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</si>
  <si>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</si>
  <si>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</si>
  <si>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</si>
  <si>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</si>
  <si>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</si>
  <si>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</si>
  <si>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</si>
  <si>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</si>
  <si>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</si>
  <si>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</si>
  <si>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</si>
  <si>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</si>
  <si>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</si>
  <si>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</si>
  <si>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</si>
  <si>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</si>
  <si>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</si>
  <si>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</si>
  <si>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</si>
  <si>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</si>
  <si>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</si>
  <si>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</si>
  <si>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</si>
  <si>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</si>
  <si>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</si>
  <si>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2017 год по разделам, подразделам, целевым статьям и видам расходов в соответствии с бюджетной классификацией РФ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</si>
  <si>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</si>
  <si>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</si>
  <si>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</si>
  <si>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</si>
  <si>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</si>
  <si>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</si>
  <si>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</si>
  <si>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</si>
  <si>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Мероприятия районных бюджетных муниципальных учреждений по созданию доступной среды для инвалидов</t>
  </si>
  <si>
    <t>"Приложение 10 к решению Думы</t>
  </si>
  <si>
    <t>№ 146 от 13.12.2016 г."</t>
  </si>
  <si>
    <t>Строительство (реконструкция) зданий муниципальных общеобразовательных организаций</t>
  </si>
  <si>
    <t>812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</si>
  <si>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</si>
  <si>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</si>
  <si>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</si>
  <si>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</si>
  <si>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</si>
  <si>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</si>
  <si>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</si>
  <si>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Михайловского муницпального района на 2016-2018 годы "</t>
  </si>
  <si>
    <t>МП"Доступная среда для инвалидов ММР"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</si>
  <si>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</si>
  <si>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</si>
  <si>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1000092380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</si>
  <si>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</si>
  <si>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</si>
  <si>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</si>
  <si>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</si>
  <si>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0800092370</t>
  </si>
  <si>
    <t>08000S2370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</si>
  <si>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</si>
  <si>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</si>
  <si>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</si>
  <si>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1900092320</t>
  </si>
  <si>
    <t>414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</si>
  <si>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</si>
  <si>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</si>
  <si>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</si>
  <si>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</si>
  <si>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</si>
  <si>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</si>
  <si>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</si>
  <si>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</si>
  <si>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0320092020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</si>
  <si>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</si>
  <si>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</si>
  <si>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</si>
  <si>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03600L0270</t>
  </si>
  <si>
    <t>03600R0270</t>
  </si>
  <si>
    <t>Мероприятия государственной программы Российской Федерации "Доступная среда" на 2011-2020 годы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</si>
  <si>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</si>
  <si>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</si>
  <si>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</si>
  <si>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</si>
  <si>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0310092340</t>
  </si>
  <si>
    <t>Расходы на капитальный ремонт зданий муниципальных общеобразовательных учреждений за счет средств краевого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</si>
  <si>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</si>
  <si>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</si>
  <si>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03100L5200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</si>
  <si>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</si>
  <si>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</si>
  <si>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</si>
  <si>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</si>
  <si>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</si>
  <si>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05000R0270</t>
  </si>
  <si>
    <t>1610092050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</si>
  <si>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</si>
  <si>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16100S2050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</si>
  <si>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</si>
  <si>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01000R0200</t>
  </si>
  <si>
    <t>Субсидии из краевого бюджета гражданам на приобретение жилья</t>
  </si>
  <si>
    <t>400</t>
  </si>
  <si>
    <t>Мероприятия учреждений по развитию общего образования</t>
  </si>
  <si>
    <t>0320021691</t>
  </si>
  <si>
    <t>Мероприятия учреждений по развитию дошкольного образования</t>
  </si>
  <si>
    <t>0310021691</t>
  </si>
  <si>
    <t>03100P5200</t>
  </si>
  <si>
    <t>9990093110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</si>
  <si>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</si>
  <si>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Приложение 3 к решению Думы</t>
  </si>
  <si>
    <t>района № 246  от 21.12.2017г.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</si>
</sst>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  <numFmt numFmtId="177" formatCode="#,##0.000000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7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2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7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72" fontId="5" fillId="36" borderId="11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57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6" ht="12.75">
      <c r="B2" s="105" t="s">
        <v>448</v>
      </c>
      <c r="C2" s="105"/>
      <c r="D2" s="105"/>
      <c r="E2" s="105"/>
      <c r="F2" s="105"/>
    </row>
    <row r="3" spans="2:6" ht="12.75">
      <c r="B3" s="105" t="s">
        <v>91</v>
      </c>
      <c r="C3" s="105"/>
      <c r="D3" s="105"/>
      <c r="E3" s="105"/>
      <c r="F3" s="105"/>
    </row>
    <row r="4" spans="2:6" ht="12.75">
      <c r="B4" s="105" t="s">
        <v>449</v>
      </c>
      <c r="C4" s="105"/>
      <c r="D4" s="105"/>
      <c r="E4" s="105"/>
      <c r="F4" s="105"/>
    </row>
    <row r="6" spans="2:23" ht="12.75">
      <c r="B6" s="105" t="s">
        <v>377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</row>
    <row r="7" spans="2:23" ht="18.75" customHeight="1">
      <c r="B7" s="111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</row>
    <row r="8" spans="2:22" ht="12.75">
      <c r="B8" s="2" t="s">
        <v>90</v>
      </c>
      <c r="C8" s="105" t="s">
        <v>378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</row>
    <row r="10" spans="1:22" ht="30.75" customHeight="1">
      <c r="A10" s="106" t="s">
        <v>47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</row>
    <row r="11" spans="1:22" ht="57" customHeight="1">
      <c r="A11" s="110" t="s">
        <v>367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ht="15.75">
      <c r="A12" s="109" t="s">
        <v>65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61</v>
      </c>
      <c r="B14" s="17" t="s">
        <v>60</v>
      </c>
      <c r="C14" s="17" t="s">
        <v>256</v>
      </c>
      <c r="D14" s="17" t="s">
        <v>5</v>
      </c>
      <c r="E14" s="17"/>
      <c r="F14" s="81">
        <f>F15+F23+F47+F67+F81+F86+F61+F75</f>
        <v>74180.60568999998</v>
      </c>
      <c r="G14" s="18" t="e">
        <f>G15+G23+G47+#REF!+G67+#REF!+G81+G86+#REF!</f>
        <v>#REF!</v>
      </c>
      <c r="H14" s="18" t="e">
        <f>H15+H23+H47+#REF!+H67+#REF!+H81+H86+#REF!</f>
        <v>#REF!</v>
      </c>
      <c r="I14" s="18" t="e">
        <f>I15+I23+I47+#REF!+I67+#REF!+I81+I86+#REF!</f>
        <v>#REF!</v>
      </c>
      <c r="J14" s="18" t="e">
        <f>J15+J23+J47+#REF!+J67+#REF!+J81+J86+#REF!</f>
        <v>#REF!</v>
      </c>
      <c r="K14" s="18" t="e">
        <f>K15+K23+K47+#REF!+K67+#REF!+K81+K86+#REF!</f>
        <v>#REF!</v>
      </c>
      <c r="L14" s="18" t="e">
        <f>L15+L23+L47+#REF!+L67+#REF!+L81+L86+#REF!</f>
        <v>#REF!</v>
      </c>
      <c r="M14" s="18" t="e">
        <f>M15+M23+M47+#REF!+M67+#REF!+M81+M86+#REF!</f>
        <v>#REF!</v>
      </c>
      <c r="N14" s="18" t="e">
        <f>N15+N23+N47+#REF!+N67+#REF!+N81+N86+#REF!</f>
        <v>#REF!</v>
      </c>
      <c r="O14" s="18" t="e">
        <f>O15+O23+O47+#REF!+O67+#REF!+O81+O86+#REF!</f>
        <v>#REF!</v>
      </c>
      <c r="P14" s="18" t="e">
        <f>P15+P23+P47+#REF!+P67+#REF!+P81+P86+#REF!</f>
        <v>#REF!</v>
      </c>
      <c r="Q14" s="18" t="e">
        <f>Q15+Q23+Q47+#REF!+Q67+#REF!+Q81+Q86+#REF!</f>
        <v>#REF!</v>
      </c>
      <c r="R14" s="18" t="e">
        <f>R15+R23+R47+#REF!+R67+#REF!+R81+R86+#REF!</f>
        <v>#REF!</v>
      </c>
      <c r="S14" s="18" t="e">
        <f>S15+S23+S47+#REF!+S67+#REF!+S81+S86+#REF!</f>
        <v>#REF!</v>
      </c>
      <c r="T14" s="18" t="e">
        <f>T15+T23+T47+#REF!+T67+#REF!+T81+T86+#REF!</f>
        <v>#REF!</v>
      </c>
      <c r="U14" s="18" t="e">
        <f>U15+U23+U47+#REF!+U67+#REF!+U81+U86+#REF!</f>
        <v>#REF!</v>
      </c>
      <c r="V14" s="18" t="e">
        <f>V15+V23+V47+#REF!+V67+#REF!+V81+V86+#REF!</f>
        <v>#REF!</v>
      </c>
    </row>
    <row r="15" spans="1:22" s="31" customFormat="1" ht="33" customHeight="1" outlineLevel="3">
      <c r="A15" s="27" t="s">
        <v>26</v>
      </c>
      <c r="B15" s="29" t="s">
        <v>6</v>
      </c>
      <c r="C15" s="29" t="s">
        <v>256</v>
      </c>
      <c r="D15" s="29" t="s">
        <v>5</v>
      </c>
      <c r="E15" s="29"/>
      <c r="F15" s="30">
        <f>F16</f>
        <v>1985.6999999999998</v>
      </c>
      <c r="G15" s="30">
        <f aca="true" t="shared" si="0" ref="G15:V15">G16</f>
        <v>1204.8</v>
      </c>
      <c r="H15" s="30">
        <f t="shared" si="0"/>
        <v>1204.8</v>
      </c>
      <c r="I15" s="30">
        <f t="shared" si="0"/>
        <v>1204.8</v>
      </c>
      <c r="J15" s="30">
        <f t="shared" si="0"/>
        <v>1204.8</v>
      </c>
      <c r="K15" s="30">
        <f t="shared" si="0"/>
        <v>1204.8</v>
      </c>
      <c r="L15" s="30">
        <f t="shared" si="0"/>
        <v>1204.8</v>
      </c>
      <c r="M15" s="30">
        <f t="shared" si="0"/>
        <v>1204.8</v>
      </c>
      <c r="N15" s="30">
        <f t="shared" si="0"/>
        <v>1204.8</v>
      </c>
      <c r="O15" s="30">
        <f t="shared" si="0"/>
        <v>1204.8</v>
      </c>
      <c r="P15" s="30">
        <f t="shared" si="0"/>
        <v>1204.8</v>
      </c>
      <c r="Q15" s="30">
        <f t="shared" si="0"/>
        <v>1204.8</v>
      </c>
      <c r="R15" s="30">
        <f t="shared" si="0"/>
        <v>1204.8</v>
      </c>
      <c r="S15" s="30">
        <f t="shared" si="0"/>
        <v>1204.8</v>
      </c>
      <c r="T15" s="30">
        <f t="shared" si="0"/>
        <v>1204.8</v>
      </c>
      <c r="U15" s="30">
        <f t="shared" si="0"/>
        <v>1204.8</v>
      </c>
      <c r="V15" s="30">
        <f t="shared" si="0"/>
        <v>1204.8</v>
      </c>
    </row>
    <row r="16" spans="1:22" ht="34.5" customHeight="1" outlineLevel="3">
      <c r="A16" s="22" t="s">
        <v>135</v>
      </c>
      <c r="B16" s="12" t="s">
        <v>6</v>
      </c>
      <c r="C16" s="12" t="s">
        <v>257</v>
      </c>
      <c r="D16" s="12" t="s">
        <v>5</v>
      </c>
      <c r="E16" s="12"/>
      <c r="F16" s="13">
        <f>F17</f>
        <v>1985.6999999999998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137</v>
      </c>
      <c r="B17" s="12" t="s">
        <v>6</v>
      </c>
      <c r="C17" s="12" t="s">
        <v>258</v>
      </c>
      <c r="D17" s="12" t="s">
        <v>5</v>
      </c>
      <c r="E17" s="12"/>
      <c r="F17" s="13">
        <f>F18</f>
        <v>1985.6999999999998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0" t="s">
        <v>136</v>
      </c>
      <c r="B18" s="19" t="s">
        <v>6</v>
      </c>
      <c r="C18" s="19" t="s">
        <v>259</v>
      </c>
      <c r="D18" s="19" t="s">
        <v>5</v>
      </c>
      <c r="E18" s="19"/>
      <c r="F18" s="20">
        <f>F19</f>
        <v>1985.6999999999998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95</v>
      </c>
      <c r="B19" s="6" t="s">
        <v>6</v>
      </c>
      <c r="C19" s="6" t="s">
        <v>259</v>
      </c>
      <c r="D19" s="6" t="s">
        <v>94</v>
      </c>
      <c r="E19" s="6"/>
      <c r="F19" s="7">
        <f>F20+F21+F22</f>
        <v>1985.6999999999998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47" t="s">
        <v>249</v>
      </c>
      <c r="B20" s="48" t="s">
        <v>6</v>
      </c>
      <c r="C20" s="48" t="s">
        <v>259</v>
      </c>
      <c r="D20" s="48" t="s">
        <v>92</v>
      </c>
      <c r="E20" s="48"/>
      <c r="F20" s="49">
        <v>1587.3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47" t="s">
        <v>254</v>
      </c>
      <c r="B21" s="48" t="s">
        <v>6</v>
      </c>
      <c r="C21" s="48" t="s">
        <v>259</v>
      </c>
      <c r="D21" s="48" t="s">
        <v>93</v>
      </c>
      <c r="E21" s="48"/>
      <c r="F21" s="49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47" t="s">
        <v>250</v>
      </c>
      <c r="B22" s="48" t="s">
        <v>6</v>
      </c>
      <c r="C22" s="48" t="s">
        <v>259</v>
      </c>
      <c r="D22" s="48" t="s">
        <v>251</v>
      </c>
      <c r="E22" s="48"/>
      <c r="F22" s="49">
        <v>398.4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256</v>
      </c>
      <c r="D23" s="9" t="s">
        <v>5</v>
      </c>
      <c r="E23" s="9"/>
      <c r="F23" s="82">
        <f>F24</f>
        <v>3613.02699</v>
      </c>
      <c r="G23" s="10" t="e">
        <f aca="true" t="shared" si="3" ref="G23:V23">G24</f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 t="shared" si="3"/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</row>
    <row r="24" spans="1:22" s="28" customFormat="1" ht="33" customHeight="1" outlineLevel="6">
      <c r="A24" s="22" t="s">
        <v>135</v>
      </c>
      <c r="B24" s="12" t="s">
        <v>19</v>
      </c>
      <c r="C24" s="12" t="s">
        <v>257</v>
      </c>
      <c r="D24" s="12" t="s">
        <v>5</v>
      </c>
      <c r="E24" s="12"/>
      <c r="F24" s="87">
        <f>F25</f>
        <v>3613.02699</v>
      </c>
      <c r="G24" s="13" t="e">
        <f>G26+#REF!+G39</f>
        <v>#REF!</v>
      </c>
      <c r="H24" s="13" t="e">
        <f>H26+#REF!+H39</f>
        <v>#REF!</v>
      </c>
      <c r="I24" s="13" t="e">
        <f>I26+#REF!+I39</f>
        <v>#REF!</v>
      </c>
      <c r="J24" s="13" t="e">
        <f>J26+#REF!+J39</f>
        <v>#REF!</v>
      </c>
      <c r="K24" s="13" t="e">
        <f>K26+#REF!+K39</f>
        <v>#REF!</v>
      </c>
      <c r="L24" s="13" t="e">
        <f>L26+#REF!+L39</f>
        <v>#REF!</v>
      </c>
      <c r="M24" s="13" t="e">
        <f>M26+#REF!+M39</f>
        <v>#REF!</v>
      </c>
      <c r="N24" s="13" t="e">
        <f>N26+#REF!+N39</f>
        <v>#REF!</v>
      </c>
      <c r="O24" s="13" t="e">
        <f>O26+#REF!+O39</f>
        <v>#REF!</v>
      </c>
      <c r="P24" s="13" t="e">
        <f>P26+#REF!+P39</f>
        <v>#REF!</v>
      </c>
      <c r="Q24" s="13" t="e">
        <f>Q26+#REF!+Q39</f>
        <v>#REF!</v>
      </c>
      <c r="R24" s="13" t="e">
        <f>R26+#REF!+R39</f>
        <v>#REF!</v>
      </c>
      <c r="S24" s="13" t="e">
        <f>S26+#REF!+S39</f>
        <v>#REF!</v>
      </c>
      <c r="T24" s="13" t="e">
        <f>T26+#REF!+T39</f>
        <v>#REF!</v>
      </c>
      <c r="U24" s="13" t="e">
        <f>U26+#REF!+U39</f>
        <v>#REF!</v>
      </c>
      <c r="V24" s="13" t="e">
        <f>V26+#REF!+V39</f>
        <v>#REF!</v>
      </c>
    </row>
    <row r="25" spans="1:22" s="28" customFormat="1" ht="36" customHeight="1" outlineLevel="6">
      <c r="A25" s="22" t="s">
        <v>137</v>
      </c>
      <c r="B25" s="12" t="s">
        <v>19</v>
      </c>
      <c r="C25" s="12" t="s">
        <v>258</v>
      </c>
      <c r="D25" s="12" t="s">
        <v>5</v>
      </c>
      <c r="E25" s="12"/>
      <c r="F25" s="87">
        <f>F26+F39+F45</f>
        <v>3613.02699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8" customFormat="1" ht="47.25" outlineLevel="6">
      <c r="A26" s="51" t="s">
        <v>201</v>
      </c>
      <c r="B26" s="19" t="s">
        <v>19</v>
      </c>
      <c r="C26" s="19" t="s">
        <v>260</v>
      </c>
      <c r="D26" s="19" t="s">
        <v>5</v>
      </c>
      <c r="E26" s="19"/>
      <c r="F26" s="83">
        <f>F27+F31+F36+F33</f>
        <v>1917.7</v>
      </c>
      <c r="G26" s="7">
        <f aca="true" t="shared" si="4" ref="G26:V26">G29</f>
        <v>2414.5</v>
      </c>
      <c r="H26" s="7">
        <f t="shared" si="4"/>
        <v>2414.5</v>
      </c>
      <c r="I26" s="7">
        <f t="shared" si="4"/>
        <v>2414.5</v>
      </c>
      <c r="J26" s="7">
        <f t="shared" si="4"/>
        <v>2414.5</v>
      </c>
      <c r="K26" s="7">
        <f t="shared" si="4"/>
        <v>2414.5</v>
      </c>
      <c r="L26" s="7">
        <f t="shared" si="4"/>
        <v>2414.5</v>
      </c>
      <c r="M26" s="7">
        <f t="shared" si="4"/>
        <v>2414.5</v>
      </c>
      <c r="N26" s="7">
        <f t="shared" si="4"/>
        <v>2414.5</v>
      </c>
      <c r="O26" s="7">
        <f t="shared" si="4"/>
        <v>2414.5</v>
      </c>
      <c r="P26" s="7">
        <f t="shared" si="4"/>
        <v>2414.5</v>
      </c>
      <c r="Q26" s="7">
        <f t="shared" si="4"/>
        <v>2414.5</v>
      </c>
      <c r="R26" s="7">
        <f t="shared" si="4"/>
        <v>2414.5</v>
      </c>
      <c r="S26" s="7">
        <f t="shared" si="4"/>
        <v>2414.5</v>
      </c>
      <c r="T26" s="7">
        <f t="shared" si="4"/>
        <v>2414.5</v>
      </c>
      <c r="U26" s="7">
        <f t="shared" si="4"/>
        <v>2414.5</v>
      </c>
      <c r="V26" s="7">
        <f t="shared" si="4"/>
        <v>2414.5</v>
      </c>
    </row>
    <row r="27" spans="1:22" s="28" customFormat="1" ht="31.5" outlineLevel="6">
      <c r="A27" s="5" t="s">
        <v>95</v>
      </c>
      <c r="B27" s="6" t="s">
        <v>19</v>
      </c>
      <c r="C27" s="6" t="s">
        <v>260</v>
      </c>
      <c r="D27" s="6" t="s">
        <v>94</v>
      </c>
      <c r="E27" s="6"/>
      <c r="F27" s="84">
        <f>F28+F29+F30</f>
        <v>1879.5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8" customFormat="1" ht="31.5" outlineLevel="6">
      <c r="A28" s="47" t="s">
        <v>249</v>
      </c>
      <c r="B28" s="48" t="s">
        <v>19</v>
      </c>
      <c r="C28" s="48" t="s">
        <v>260</v>
      </c>
      <c r="D28" s="48" t="s">
        <v>92</v>
      </c>
      <c r="E28" s="48"/>
      <c r="F28" s="85">
        <v>1423.5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8" customFormat="1" ht="31.5" outlineLevel="6">
      <c r="A29" s="47" t="s">
        <v>254</v>
      </c>
      <c r="B29" s="48" t="s">
        <v>19</v>
      </c>
      <c r="C29" s="48" t="s">
        <v>260</v>
      </c>
      <c r="D29" s="48" t="s">
        <v>93</v>
      </c>
      <c r="E29" s="48"/>
      <c r="F29" s="85">
        <v>0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8" customFormat="1" ht="47.25" outlineLevel="6">
      <c r="A30" s="47" t="s">
        <v>250</v>
      </c>
      <c r="B30" s="48" t="s">
        <v>19</v>
      </c>
      <c r="C30" s="48" t="s">
        <v>260</v>
      </c>
      <c r="D30" s="48" t="s">
        <v>251</v>
      </c>
      <c r="E30" s="48"/>
      <c r="F30" s="85">
        <v>456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28" customFormat="1" ht="20.25" customHeight="1" outlineLevel="6">
      <c r="A31" s="5" t="s">
        <v>96</v>
      </c>
      <c r="B31" s="6" t="s">
        <v>19</v>
      </c>
      <c r="C31" s="6" t="s">
        <v>260</v>
      </c>
      <c r="D31" s="6" t="s">
        <v>97</v>
      </c>
      <c r="E31" s="6"/>
      <c r="F31" s="84">
        <f aca="true" t="shared" si="5" ref="F31:W31">F32</f>
        <v>0</v>
      </c>
      <c r="G31" s="84">
        <f t="shared" si="5"/>
        <v>0</v>
      </c>
      <c r="H31" s="84">
        <f t="shared" si="5"/>
        <v>0</v>
      </c>
      <c r="I31" s="84">
        <f t="shared" si="5"/>
        <v>0</v>
      </c>
      <c r="J31" s="84">
        <f t="shared" si="5"/>
        <v>0</v>
      </c>
      <c r="K31" s="84">
        <f t="shared" si="5"/>
        <v>0</v>
      </c>
      <c r="L31" s="84">
        <f t="shared" si="5"/>
        <v>0</v>
      </c>
      <c r="M31" s="84">
        <f t="shared" si="5"/>
        <v>0</v>
      </c>
      <c r="N31" s="84">
        <f t="shared" si="5"/>
        <v>0</v>
      </c>
      <c r="O31" s="84">
        <f t="shared" si="5"/>
        <v>0</v>
      </c>
      <c r="P31" s="84">
        <f t="shared" si="5"/>
        <v>0</v>
      </c>
      <c r="Q31" s="84">
        <f t="shared" si="5"/>
        <v>0</v>
      </c>
      <c r="R31" s="84">
        <f t="shared" si="5"/>
        <v>0</v>
      </c>
      <c r="S31" s="84">
        <f t="shared" si="5"/>
        <v>0</v>
      </c>
      <c r="T31" s="84">
        <f t="shared" si="5"/>
        <v>0</v>
      </c>
      <c r="U31" s="84">
        <f t="shared" si="5"/>
        <v>0</v>
      </c>
      <c r="V31" s="84">
        <f t="shared" si="5"/>
        <v>0</v>
      </c>
      <c r="W31" s="84">
        <f t="shared" si="5"/>
        <v>0</v>
      </c>
    </row>
    <row r="32" spans="1:22" s="28" customFormat="1" ht="31.5" outlineLevel="6">
      <c r="A32" s="47" t="s">
        <v>98</v>
      </c>
      <c r="B32" s="48" t="s">
        <v>19</v>
      </c>
      <c r="C32" s="48" t="s">
        <v>260</v>
      </c>
      <c r="D32" s="48" t="s">
        <v>99</v>
      </c>
      <c r="E32" s="48"/>
      <c r="F32" s="85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6" customFormat="1" ht="15.75" outlineLevel="6">
      <c r="A33" s="5" t="s">
        <v>357</v>
      </c>
      <c r="B33" s="6" t="s">
        <v>19</v>
      </c>
      <c r="C33" s="6" t="s">
        <v>260</v>
      </c>
      <c r="D33" s="6" t="s">
        <v>358</v>
      </c>
      <c r="E33" s="6"/>
      <c r="F33" s="84">
        <f>F34+F35</f>
        <v>35.5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6" customFormat="1" ht="15.75" outlineLevel="6">
      <c r="A34" s="47" t="s">
        <v>359</v>
      </c>
      <c r="B34" s="48" t="s">
        <v>19</v>
      </c>
      <c r="C34" s="48" t="s">
        <v>260</v>
      </c>
      <c r="D34" s="48" t="s">
        <v>360</v>
      </c>
      <c r="E34" s="48"/>
      <c r="F34" s="85">
        <v>35.5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15.75" outlineLevel="6">
      <c r="A35" s="47" t="s">
        <v>238</v>
      </c>
      <c r="B35" s="48" t="s">
        <v>19</v>
      </c>
      <c r="C35" s="48" t="s">
        <v>260</v>
      </c>
      <c r="D35" s="48" t="s">
        <v>220</v>
      </c>
      <c r="E35" s="48"/>
      <c r="F35" s="85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8" customFormat="1" ht="15.75" outlineLevel="6">
      <c r="A36" s="5" t="s">
        <v>100</v>
      </c>
      <c r="B36" s="6" t="s">
        <v>19</v>
      </c>
      <c r="C36" s="6" t="s">
        <v>260</v>
      </c>
      <c r="D36" s="6" t="s">
        <v>101</v>
      </c>
      <c r="E36" s="6"/>
      <c r="F36" s="84">
        <f>F37+F38</f>
        <v>2.7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8" customFormat="1" ht="21.75" customHeight="1" outlineLevel="6">
      <c r="A37" s="47" t="s">
        <v>102</v>
      </c>
      <c r="B37" s="48" t="s">
        <v>19</v>
      </c>
      <c r="C37" s="48" t="s">
        <v>260</v>
      </c>
      <c r="D37" s="48" t="s">
        <v>104</v>
      </c>
      <c r="E37" s="48"/>
      <c r="F37" s="85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8" customFormat="1" ht="15.75" outlineLevel="6">
      <c r="A38" s="47" t="s">
        <v>103</v>
      </c>
      <c r="B38" s="48" t="s">
        <v>19</v>
      </c>
      <c r="C38" s="48" t="s">
        <v>260</v>
      </c>
      <c r="D38" s="48" t="s">
        <v>105</v>
      </c>
      <c r="E38" s="48"/>
      <c r="F38" s="85">
        <v>2.7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6" customFormat="1" ht="31.5" customHeight="1" outlineLevel="6">
      <c r="A39" s="50" t="s">
        <v>202</v>
      </c>
      <c r="B39" s="19" t="s">
        <v>19</v>
      </c>
      <c r="C39" s="19" t="s">
        <v>261</v>
      </c>
      <c r="D39" s="19" t="s">
        <v>5</v>
      </c>
      <c r="E39" s="19"/>
      <c r="F39" s="83">
        <f>F40</f>
        <v>1695.3</v>
      </c>
      <c r="G39" s="7">
        <f aca="true" t="shared" si="6" ref="G39:V39">G40</f>
        <v>96</v>
      </c>
      <c r="H39" s="7">
        <f t="shared" si="6"/>
        <v>96</v>
      </c>
      <c r="I39" s="7">
        <f t="shared" si="6"/>
        <v>96</v>
      </c>
      <c r="J39" s="7">
        <f t="shared" si="6"/>
        <v>96</v>
      </c>
      <c r="K39" s="7">
        <f t="shared" si="6"/>
        <v>96</v>
      </c>
      <c r="L39" s="7">
        <f t="shared" si="6"/>
        <v>96</v>
      </c>
      <c r="M39" s="7">
        <f t="shared" si="6"/>
        <v>96</v>
      </c>
      <c r="N39" s="7">
        <f t="shared" si="6"/>
        <v>96</v>
      </c>
      <c r="O39" s="7">
        <f t="shared" si="6"/>
        <v>96</v>
      </c>
      <c r="P39" s="7">
        <f t="shared" si="6"/>
        <v>96</v>
      </c>
      <c r="Q39" s="7">
        <f t="shared" si="6"/>
        <v>96</v>
      </c>
      <c r="R39" s="7">
        <f t="shared" si="6"/>
        <v>96</v>
      </c>
      <c r="S39" s="7">
        <f t="shared" si="6"/>
        <v>96</v>
      </c>
      <c r="T39" s="7">
        <f t="shared" si="6"/>
        <v>96</v>
      </c>
      <c r="U39" s="7">
        <f t="shared" si="6"/>
        <v>96</v>
      </c>
      <c r="V39" s="7">
        <f t="shared" si="6"/>
        <v>96</v>
      </c>
    </row>
    <row r="40" spans="1:22" s="26" customFormat="1" ht="31.5" outlineLevel="6">
      <c r="A40" s="5" t="s">
        <v>95</v>
      </c>
      <c r="B40" s="6" t="s">
        <v>19</v>
      </c>
      <c r="C40" s="6" t="s">
        <v>261</v>
      </c>
      <c r="D40" s="6" t="s">
        <v>94</v>
      </c>
      <c r="E40" s="6"/>
      <c r="F40" s="84">
        <f>F41+F42+F43+F44</f>
        <v>1695.3</v>
      </c>
      <c r="G40" s="7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</row>
    <row r="41" spans="1:22" s="26" customFormat="1" ht="31.5" outlineLevel="6">
      <c r="A41" s="47" t="s">
        <v>249</v>
      </c>
      <c r="B41" s="48" t="s">
        <v>19</v>
      </c>
      <c r="C41" s="48" t="s">
        <v>261</v>
      </c>
      <c r="D41" s="48" t="s">
        <v>92</v>
      </c>
      <c r="E41" s="48"/>
      <c r="F41" s="85">
        <v>1199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6" customFormat="1" ht="31.5" outlineLevel="6">
      <c r="A42" s="47" t="s">
        <v>254</v>
      </c>
      <c r="B42" s="48" t="s">
        <v>19</v>
      </c>
      <c r="C42" s="48" t="s">
        <v>261</v>
      </c>
      <c r="D42" s="48" t="s">
        <v>93</v>
      </c>
      <c r="E42" s="48"/>
      <c r="F42" s="85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6" customFormat="1" ht="63" outlineLevel="6">
      <c r="A43" s="47" t="s">
        <v>361</v>
      </c>
      <c r="B43" s="48" t="s">
        <v>19</v>
      </c>
      <c r="C43" s="48" t="s">
        <v>261</v>
      </c>
      <c r="D43" s="48" t="s">
        <v>362</v>
      </c>
      <c r="E43" s="48"/>
      <c r="F43" s="85">
        <v>173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6" customFormat="1" ht="47.25" outlineLevel="6">
      <c r="A44" s="47" t="s">
        <v>250</v>
      </c>
      <c r="B44" s="48" t="s">
        <v>19</v>
      </c>
      <c r="C44" s="48" t="s">
        <v>261</v>
      </c>
      <c r="D44" s="48" t="s">
        <v>251</v>
      </c>
      <c r="E44" s="48"/>
      <c r="F44" s="85">
        <v>323.3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6" customFormat="1" ht="15.75" outlineLevel="6">
      <c r="A45" s="50" t="s">
        <v>140</v>
      </c>
      <c r="B45" s="19" t="s">
        <v>19</v>
      </c>
      <c r="C45" s="19" t="s">
        <v>262</v>
      </c>
      <c r="D45" s="19" t="s">
        <v>5</v>
      </c>
      <c r="E45" s="19"/>
      <c r="F45" s="83">
        <f>F46</f>
        <v>0.02699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6" customFormat="1" ht="15.75" outlineLevel="6">
      <c r="A46" s="5" t="s">
        <v>364</v>
      </c>
      <c r="B46" s="6" t="s">
        <v>19</v>
      </c>
      <c r="C46" s="6" t="s">
        <v>262</v>
      </c>
      <c r="D46" s="6" t="s">
        <v>363</v>
      </c>
      <c r="E46" s="6"/>
      <c r="F46" s="84">
        <v>0.02699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6" customFormat="1" ht="49.5" customHeight="1" outlineLevel="3">
      <c r="A47" s="8" t="s">
        <v>28</v>
      </c>
      <c r="B47" s="9" t="s">
        <v>7</v>
      </c>
      <c r="C47" s="9" t="s">
        <v>256</v>
      </c>
      <c r="D47" s="9" t="s">
        <v>5</v>
      </c>
      <c r="E47" s="9"/>
      <c r="F47" s="10">
        <f>F48</f>
        <v>7546.89323</v>
      </c>
      <c r="G47" s="10">
        <f aca="true" t="shared" si="7" ref="G47:V50">G48</f>
        <v>8918.7</v>
      </c>
      <c r="H47" s="10">
        <f t="shared" si="7"/>
        <v>8918.7</v>
      </c>
      <c r="I47" s="10">
        <f t="shared" si="7"/>
        <v>8918.7</v>
      </c>
      <c r="J47" s="10">
        <f t="shared" si="7"/>
        <v>8918.7</v>
      </c>
      <c r="K47" s="10">
        <f t="shared" si="7"/>
        <v>8918.7</v>
      </c>
      <c r="L47" s="10">
        <f t="shared" si="7"/>
        <v>8918.7</v>
      </c>
      <c r="M47" s="10">
        <f t="shared" si="7"/>
        <v>8918.7</v>
      </c>
      <c r="N47" s="10">
        <f t="shared" si="7"/>
        <v>8918.7</v>
      </c>
      <c r="O47" s="10">
        <f t="shared" si="7"/>
        <v>8918.7</v>
      </c>
      <c r="P47" s="10">
        <f t="shared" si="7"/>
        <v>8918.7</v>
      </c>
      <c r="Q47" s="10">
        <f t="shared" si="7"/>
        <v>8918.7</v>
      </c>
      <c r="R47" s="10">
        <f t="shared" si="7"/>
        <v>8918.7</v>
      </c>
      <c r="S47" s="10">
        <f t="shared" si="7"/>
        <v>8918.7</v>
      </c>
      <c r="T47" s="10">
        <f t="shared" si="7"/>
        <v>8918.7</v>
      </c>
      <c r="U47" s="10">
        <f t="shared" si="7"/>
        <v>8918.7</v>
      </c>
      <c r="V47" s="10">
        <f t="shared" si="7"/>
        <v>8918.7</v>
      </c>
    </row>
    <row r="48" spans="1:22" s="26" customFormat="1" ht="33.75" customHeight="1" outlineLevel="3">
      <c r="A48" s="22" t="s">
        <v>135</v>
      </c>
      <c r="B48" s="12" t="s">
        <v>7</v>
      </c>
      <c r="C48" s="12" t="s">
        <v>257</v>
      </c>
      <c r="D48" s="12" t="s">
        <v>5</v>
      </c>
      <c r="E48" s="12"/>
      <c r="F48" s="13">
        <f>F49</f>
        <v>7546.89323</v>
      </c>
      <c r="G48" s="13">
        <f aca="true" t="shared" si="8" ref="G48:V48">G50</f>
        <v>8918.7</v>
      </c>
      <c r="H48" s="13">
        <f t="shared" si="8"/>
        <v>8918.7</v>
      </c>
      <c r="I48" s="13">
        <f t="shared" si="8"/>
        <v>8918.7</v>
      </c>
      <c r="J48" s="13">
        <f t="shared" si="8"/>
        <v>8918.7</v>
      </c>
      <c r="K48" s="13">
        <f t="shared" si="8"/>
        <v>8918.7</v>
      </c>
      <c r="L48" s="13">
        <f t="shared" si="8"/>
        <v>8918.7</v>
      </c>
      <c r="M48" s="13">
        <f t="shared" si="8"/>
        <v>8918.7</v>
      </c>
      <c r="N48" s="13">
        <f t="shared" si="8"/>
        <v>8918.7</v>
      </c>
      <c r="O48" s="13">
        <f t="shared" si="8"/>
        <v>8918.7</v>
      </c>
      <c r="P48" s="13">
        <f t="shared" si="8"/>
        <v>8918.7</v>
      </c>
      <c r="Q48" s="13">
        <f t="shared" si="8"/>
        <v>8918.7</v>
      </c>
      <c r="R48" s="13">
        <f t="shared" si="8"/>
        <v>8918.7</v>
      </c>
      <c r="S48" s="13">
        <f t="shared" si="8"/>
        <v>8918.7</v>
      </c>
      <c r="T48" s="13">
        <f t="shared" si="8"/>
        <v>8918.7</v>
      </c>
      <c r="U48" s="13">
        <f t="shared" si="8"/>
        <v>8918.7</v>
      </c>
      <c r="V48" s="13">
        <f t="shared" si="8"/>
        <v>8918.7</v>
      </c>
    </row>
    <row r="49" spans="1:22" s="26" customFormat="1" ht="37.5" customHeight="1" outlineLevel="3">
      <c r="A49" s="22" t="s">
        <v>137</v>
      </c>
      <c r="B49" s="12" t="s">
        <v>7</v>
      </c>
      <c r="C49" s="12" t="s">
        <v>258</v>
      </c>
      <c r="D49" s="12" t="s">
        <v>5</v>
      </c>
      <c r="E49" s="12"/>
      <c r="F49" s="13">
        <f>F50</f>
        <v>7546.89323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6" customFormat="1" ht="47.25" outlineLevel="4">
      <c r="A50" s="51" t="s">
        <v>201</v>
      </c>
      <c r="B50" s="19" t="s">
        <v>7</v>
      </c>
      <c r="C50" s="19" t="s">
        <v>260</v>
      </c>
      <c r="D50" s="19" t="s">
        <v>5</v>
      </c>
      <c r="E50" s="19"/>
      <c r="F50" s="20">
        <f>F51+F55+F57</f>
        <v>7546.89323</v>
      </c>
      <c r="G50" s="7">
        <f t="shared" si="7"/>
        <v>8918.7</v>
      </c>
      <c r="H50" s="7">
        <f t="shared" si="7"/>
        <v>8918.7</v>
      </c>
      <c r="I50" s="7">
        <f t="shared" si="7"/>
        <v>8918.7</v>
      </c>
      <c r="J50" s="7">
        <f t="shared" si="7"/>
        <v>8918.7</v>
      </c>
      <c r="K50" s="7">
        <f t="shared" si="7"/>
        <v>8918.7</v>
      </c>
      <c r="L50" s="7">
        <f t="shared" si="7"/>
        <v>8918.7</v>
      </c>
      <c r="M50" s="7">
        <f t="shared" si="7"/>
        <v>8918.7</v>
      </c>
      <c r="N50" s="7">
        <f t="shared" si="7"/>
        <v>8918.7</v>
      </c>
      <c r="O50" s="7">
        <f t="shared" si="7"/>
        <v>8918.7</v>
      </c>
      <c r="P50" s="7">
        <f t="shared" si="7"/>
        <v>8918.7</v>
      </c>
      <c r="Q50" s="7">
        <f t="shared" si="7"/>
        <v>8918.7</v>
      </c>
      <c r="R50" s="7">
        <f t="shared" si="7"/>
        <v>8918.7</v>
      </c>
      <c r="S50" s="7">
        <f t="shared" si="7"/>
        <v>8918.7</v>
      </c>
      <c r="T50" s="7">
        <f t="shared" si="7"/>
        <v>8918.7</v>
      </c>
      <c r="U50" s="7">
        <f t="shared" si="7"/>
        <v>8918.7</v>
      </c>
      <c r="V50" s="7">
        <f t="shared" si="7"/>
        <v>8918.7</v>
      </c>
    </row>
    <row r="51" spans="1:22" s="26" customFormat="1" ht="31.5" outlineLevel="5">
      <c r="A51" s="5" t="s">
        <v>95</v>
      </c>
      <c r="B51" s="6" t="s">
        <v>7</v>
      </c>
      <c r="C51" s="6" t="s">
        <v>260</v>
      </c>
      <c r="D51" s="6" t="s">
        <v>94</v>
      </c>
      <c r="E51" s="6"/>
      <c r="F51" s="7">
        <f>F52+F53+F54</f>
        <v>7398.08525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6" customFormat="1" ht="31.5" outlineLevel="5">
      <c r="A52" s="47" t="s">
        <v>249</v>
      </c>
      <c r="B52" s="48" t="s">
        <v>7</v>
      </c>
      <c r="C52" s="48" t="s">
        <v>260</v>
      </c>
      <c r="D52" s="48" t="s">
        <v>92</v>
      </c>
      <c r="E52" s="48"/>
      <c r="F52" s="49">
        <v>5620.08525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6" customFormat="1" ht="31.5" outlineLevel="5">
      <c r="A53" s="47" t="s">
        <v>254</v>
      </c>
      <c r="B53" s="48" t="s">
        <v>7</v>
      </c>
      <c r="C53" s="48" t="s">
        <v>260</v>
      </c>
      <c r="D53" s="48" t="s">
        <v>93</v>
      </c>
      <c r="E53" s="48"/>
      <c r="F53" s="49">
        <v>10.284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6" customFormat="1" ht="47.25" outlineLevel="5">
      <c r="A54" s="47" t="s">
        <v>250</v>
      </c>
      <c r="B54" s="48" t="s">
        <v>7</v>
      </c>
      <c r="C54" s="48" t="s">
        <v>260</v>
      </c>
      <c r="D54" s="48" t="s">
        <v>251</v>
      </c>
      <c r="E54" s="48"/>
      <c r="F54" s="49">
        <v>1767.716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3" s="26" customFormat="1" ht="15.75" outlineLevel="5">
      <c r="A55" s="5" t="s">
        <v>96</v>
      </c>
      <c r="B55" s="6" t="s">
        <v>7</v>
      </c>
      <c r="C55" s="6" t="s">
        <v>260</v>
      </c>
      <c r="D55" s="6" t="s">
        <v>97</v>
      </c>
      <c r="E55" s="6"/>
      <c r="F55" s="7">
        <f>F56</f>
        <v>0</v>
      </c>
      <c r="G55" s="7">
        <f aca="true" t="shared" si="9" ref="G55:W55">G56</f>
        <v>0</v>
      </c>
      <c r="H55" s="7">
        <f t="shared" si="9"/>
        <v>0</v>
      </c>
      <c r="I55" s="7">
        <f t="shared" si="9"/>
        <v>0</v>
      </c>
      <c r="J55" s="7">
        <f t="shared" si="9"/>
        <v>0</v>
      </c>
      <c r="K55" s="7">
        <f t="shared" si="9"/>
        <v>0</v>
      </c>
      <c r="L55" s="7">
        <f t="shared" si="9"/>
        <v>0</v>
      </c>
      <c r="M55" s="7">
        <f t="shared" si="9"/>
        <v>0</v>
      </c>
      <c r="N55" s="7">
        <f t="shared" si="9"/>
        <v>0</v>
      </c>
      <c r="O55" s="7">
        <f t="shared" si="9"/>
        <v>0</v>
      </c>
      <c r="P55" s="7">
        <f t="shared" si="9"/>
        <v>0</v>
      </c>
      <c r="Q55" s="7">
        <f t="shared" si="9"/>
        <v>0</v>
      </c>
      <c r="R55" s="7">
        <f t="shared" si="9"/>
        <v>0</v>
      </c>
      <c r="S55" s="7">
        <f t="shared" si="9"/>
        <v>0</v>
      </c>
      <c r="T55" s="7">
        <f t="shared" si="9"/>
        <v>0</v>
      </c>
      <c r="U55" s="7">
        <f t="shared" si="9"/>
        <v>0</v>
      </c>
      <c r="V55" s="7">
        <f t="shared" si="9"/>
        <v>0</v>
      </c>
      <c r="W55" s="7">
        <f t="shared" si="9"/>
        <v>0</v>
      </c>
    </row>
    <row r="56" spans="1:22" s="26" customFormat="1" ht="31.5" outlineLevel="5">
      <c r="A56" s="47" t="s">
        <v>98</v>
      </c>
      <c r="B56" s="48" t="s">
        <v>7</v>
      </c>
      <c r="C56" s="48" t="s">
        <v>260</v>
      </c>
      <c r="D56" s="48" t="s">
        <v>99</v>
      </c>
      <c r="E56" s="48"/>
      <c r="F56" s="49"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6" customFormat="1" ht="15.75" outlineLevel="5">
      <c r="A57" s="5" t="s">
        <v>100</v>
      </c>
      <c r="B57" s="6" t="s">
        <v>7</v>
      </c>
      <c r="C57" s="6" t="s">
        <v>260</v>
      </c>
      <c r="D57" s="6" t="s">
        <v>101</v>
      </c>
      <c r="E57" s="6"/>
      <c r="F57" s="7">
        <f>F58+F59+F60</f>
        <v>148.80798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6" customFormat="1" ht="15.75" outlineLevel="5">
      <c r="A58" s="47" t="s">
        <v>102</v>
      </c>
      <c r="B58" s="48" t="s">
        <v>7</v>
      </c>
      <c r="C58" s="48" t="s">
        <v>260</v>
      </c>
      <c r="D58" s="48" t="s">
        <v>104</v>
      </c>
      <c r="E58" s="48"/>
      <c r="F58" s="49">
        <v>9.4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6" customFormat="1" ht="15.75" outlineLevel="5">
      <c r="A59" s="47" t="s">
        <v>103</v>
      </c>
      <c r="B59" s="48" t="s">
        <v>7</v>
      </c>
      <c r="C59" s="48" t="s">
        <v>260</v>
      </c>
      <c r="D59" s="48" t="s">
        <v>105</v>
      </c>
      <c r="E59" s="48"/>
      <c r="F59" s="49">
        <v>39.5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6" customFormat="1" ht="15.75" outlineLevel="5">
      <c r="A60" s="47" t="s">
        <v>364</v>
      </c>
      <c r="B60" s="48" t="s">
        <v>7</v>
      </c>
      <c r="C60" s="48" t="s">
        <v>260</v>
      </c>
      <c r="D60" s="48" t="s">
        <v>363</v>
      </c>
      <c r="E60" s="48"/>
      <c r="F60" s="49">
        <v>99.90798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6" customFormat="1" ht="15.75" outlineLevel="5">
      <c r="A61" s="8" t="s">
        <v>197</v>
      </c>
      <c r="B61" s="9" t="s">
        <v>198</v>
      </c>
      <c r="C61" s="9" t="s">
        <v>256</v>
      </c>
      <c r="D61" s="9" t="s">
        <v>5</v>
      </c>
      <c r="E61" s="9"/>
      <c r="F61" s="10">
        <f>F62</f>
        <v>17.9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6" customFormat="1" ht="31.5" outlineLevel="5">
      <c r="A62" s="22" t="s">
        <v>135</v>
      </c>
      <c r="B62" s="9" t="s">
        <v>198</v>
      </c>
      <c r="C62" s="9" t="s">
        <v>257</v>
      </c>
      <c r="D62" s="9" t="s">
        <v>5</v>
      </c>
      <c r="E62" s="9"/>
      <c r="F62" s="10">
        <f>F63</f>
        <v>17.9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6" customFormat="1" ht="31.5" outlineLevel="5">
      <c r="A63" s="22" t="s">
        <v>137</v>
      </c>
      <c r="B63" s="9" t="s">
        <v>198</v>
      </c>
      <c r="C63" s="9" t="s">
        <v>258</v>
      </c>
      <c r="D63" s="9" t="s">
        <v>5</v>
      </c>
      <c r="E63" s="9"/>
      <c r="F63" s="10">
        <f>F64</f>
        <v>17.9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6" customFormat="1" ht="31.5" outlineLevel="5">
      <c r="A64" s="50" t="s">
        <v>199</v>
      </c>
      <c r="B64" s="19" t="s">
        <v>198</v>
      </c>
      <c r="C64" s="19" t="s">
        <v>263</v>
      </c>
      <c r="D64" s="19" t="s">
        <v>5</v>
      </c>
      <c r="E64" s="19"/>
      <c r="F64" s="20">
        <f>F65</f>
        <v>17.9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6" customFormat="1" ht="15.75" outlineLevel="5">
      <c r="A65" s="5" t="s">
        <v>96</v>
      </c>
      <c r="B65" s="6" t="s">
        <v>198</v>
      </c>
      <c r="C65" s="6" t="s">
        <v>263</v>
      </c>
      <c r="D65" s="6" t="s">
        <v>97</v>
      </c>
      <c r="E65" s="6"/>
      <c r="F65" s="7">
        <f>F66</f>
        <v>17.9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6" customFormat="1" ht="31.5" outlineLevel="5">
      <c r="A66" s="47" t="s">
        <v>98</v>
      </c>
      <c r="B66" s="48" t="s">
        <v>198</v>
      </c>
      <c r="C66" s="48" t="s">
        <v>263</v>
      </c>
      <c r="D66" s="48" t="s">
        <v>99</v>
      </c>
      <c r="E66" s="48"/>
      <c r="F66" s="49">
        <v>17.9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6" customFormat="1" ht="50.25" customHeight="1" outlineLevel="3">
      <c r="A67" s="8" t="s">
        <v>29</v>
      </c>
      <c r="B67" s="9" t="s">
        <v>8</v>
      </c>
      <c r="C67" s="9" t="s">
        <v>256</v>
      </c>
      <c r="D67" s="9" t="s">
        <v>5</v>
      </c>
      <c r="E67" s="9"/>
      <c r="F67" s="10">
        <f>F68</f>
        <v>5172.9</v>
      </c>
      <c r="G67" s="10">
        <f aca="true" t="shared" si="10" ref="G67:V70">G68</f>
        <v>3284.2</v>
      </c>
      <c r="H67" s="10">
        <f t="shared" si="10"/>
        <v>3284.2</v>
      </c>
      <c r="I67" s="10">
        <f t="shared" si="10"/>
        <v>3284.2</v>
      </c>
      <c r="J67" s="10">
        <f t="shared" si="10"/>
        <v>3284.2</v>
      </c>
      <c r="K67" s="10">
        <f t="shared" si="10"/>
        <v>3284.2</v>
      </c>
      <c r="L67" s="10">
        <f t="shared" si="10"/>
        <v>3284.2</v>
      </c>
      <c r="M67" s="10">
        <f t="shared" si="10"/>
        <v>3284.2</v>
      </c>
      <c r="N67" s="10">
        <f t="shared" si="10"/>
        <v>3284.2</v>
      </c>
      <c r="O67" s="10">
        <f t="shared" si="10"/>
        <v>3284.2</v>
      </c>
      <c r="P67" s="10">
        <f t="shared" si="10"/>
        <v>3284.2</v>
      </c>
      <c r="Q67" s="10">
        <f t="shared" si="10"/>
        <v>3284.2</v>
      </c>
      <c r="R67" s="10">
        <f t="shared" si="10"/>
        <v>3284.2</v>
      </c>
      <c r="S67" s="10">
        <f t="shared" si="10"/>
        <v>3284.2</v>
      </c>
      <c r="T67" s="10">
        <f t="shared" si="10"/>
        <v>3284.2</v>
      </c>
      <c r="U67" s="10">
        <f t="shared" si="10"/>
        <v>3284.2</v>
      </c>
      <c r="V67" s="10">
        <f t="shared" si="10"/>
        <v>3284.2</v>
      </c>
    </row>
    <row r="68" spans="1:22" s="26" customFormat="1" ht="31.5" outlineLevel="3">
      <c r="A68" s="22" t="s">
        <v>135</v>
      </c>
      <c r="B68" s="12" t="s">
        <v>8</v>
      </c>
      <c r="C68" s="12" t="s">
        <v>257</v>
      </c>
      <c r="D68" s="12" t="s">
        <v>5</v>
      </c>
      <c r="E68" s="12"/>
      <c r="F68" s="13">
        <f>F69</f>
        <v>5172.9</v>
      </c>
      <c r="G68" s="13">
        <f aca="true" t="shared" si="11" ref="G68:V68">G70</f>
        <v>3284.2</v>
      </c>
      <c r="H68" s="13">
        <f t="shared" si="11"/>
        <v>3284.2</v>
      </c>
      <c r="I68" s="13">
        <f t="shared" si="11"/>
        <v>3284.2</v>
      </c>
      <c r="J68" s="13">
        <f t="shared" si="11"/>
        <v>3284.2</v>
      </c>
      <c r="K68" s="13">
        <f t="shared" si="11"/>
        <v>3284.2</v>
      </c>
      <c r="L68" s="13">
        <f t="shared" si="11"/>
        <v>3284.2</v>
      </c>
      <c r="M68" s="13">
        <f t="shared" si="11"/>
        <v>3284.2</v>
      </c>
      <c r="N68" s="13">
        <f t="shared" si="11"/>
        <v>3284.2</v>
      </c>
      <c r="O68" s="13">
        <f t="shared" si="11"/>
        <v>3284.2</v>
      </c>
      <c r="P68" s="13">
        <f t="shared" si="11"/>
        <v>3284.2</v>
      </c>
      <c r="Q68" s="13">
        <f t="shared" si="11"/>
        <v>3284.2</v>
      </c>
      <c r="R68" s="13">
        <f t="shared" si="11"/>
        <v>3284.2</v>
      </c>
      <c r="S68" s="13">
        <f t="shared" si="11"/>
        <v>3284.2</v>
      </c>
      <c r="T68" s="13">
        <f t="shared" si="11"/>
        <v>3284.2</v>
      </c>
      <c r="U68" s="13">
        <f t="shared" si="11"/>
        <v>3284.2</v>
      </c>
      <c r="V68" s="13">
        <f t="shared" si="11"/>
        <v>3284.2</v>
      </c>
    </row>
    <row r="69" spans="1:22" s="26" customFormat="1" ht="31.5" outlineLevel="3">
      <c r="A69" s="22" t="s">
        <v>137</v>
      </c>
      <c r="B69" s="12" t="s">
        <v>8</v>
      </c>
      <c r="C69" s="12" t="s">
        <v>258</v>
      </c>
      <c r="D69" s="12" t="s">
        <v>5</v>
      </c>
      <c r="E69" s="12"/>
      <c r="F69" s="13">
        <f>F70</f>
        <v>5172.9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26" customFormat="1" ht="47.25" outlineLevel="4">
      <c r="A70" s="51" t="s">
        <v>201</v>
      </c>
      <c r="B70" s="19" t="s">
        <v>8</v>
      </c>
      <c r="C70" s="19" t="s">
        <v>260</v>
      </c>
      <c r="D70" s="19" t="s">
        <v>5</v>
      </c>
      <c r="E70" s="19"/>
      <c r="F70" s="20">
        <f>F71</f>
        <v>5172.9</v>
      </c>
      <c r="G70" s="7">
        <f t="shared" si="10"/>
        <v>3284.2</v>
      </c>
      <c r="H70" s="7">
        <f t="shared" si="10"/>
        <v>3284.2</v>
      </c>
      <c r="I70" s="7">
        <f t="shared" si="10"/>
        <v>3284.2</v>
      </c>
      <c r="J70" s="7">
        <f t="shared" si="10"/>
        <v>3284.2</v>
      </c>
      <c r="K70" s="7">
        <f t="shared" si="10"/>
        <v>3284.2</v>
      </c>
      <c r="L70" s="7">
        <f t="shared" si="10"/>
        <v>3284.2</v>
      </c>
      <c r="M70" s="7">
        <f t="shared" si="10"/>
        <v>3284.2</v>
      </c>
      <c r="N70" s="7">
        <f t="shared" si="10"/>
        <v>3284.2</v>
      </c>
      <c r="O70" s="7">
        <f t="shared" si="10"/>
        <v>3284.2</v>
      </c>
      <c r="P70" s="7">
        <f t="shared" si="10"/>
        <v>3284.2</v>
      </c>
      <c r="Q70" s="7">
        <f t="shared" si="10"/>
        <v>3284.2</v>
      </c>
      <c r="R70" s="7">
        <f t="shared" si="10"/>
        <v>3284.2</v>
      </c>
      <c r="S70" s="7">
        <f t="shared" si="10"/>
        <v>3284.2</v>
      </c>
      <c r="T70" s="7">
        <f t="shared" si="10"/>
        <v>3284.2</v>
      </c>
      <c r="U70" s="7">
        <f t="shared" si="10"/>
        <v>3284.2</v>
      </c>
      <c r="V70" s="7">
        <f t="shared" si="10"/>
        <v>3284.2</v>
      </c>
    </row>
    <row r="71" spans="1:22" s="26" customFormat="1" ht="31.5" outlineLevel="5">
      <c r="A71" s="5" t="s">
        <v>95</v>
      </c>
      <c r="B71" s="6" t="s">
        <v>8</v>
      </c>
      <c r="C71" s="6" t="s">
        <v>260</v>
      </c>
      <c r="D71" s="6" t="s">
        <v>94</v>
      </c>
      <c r="E71" s="6"/>
      <c r="F71" s="7">
        <f>F72+F73+F74</f>
        <v>5172.9</v>
      </c>
      <c r="G71" s="7">
        <v>3284.2</v>
      </c>
      <c r="H71" s="7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</row>
    <row r="72" spans="1:22" s="26" customFormat="1" ht="31.5" outlineLevel="5">
      <c r="A72" s="47" t="s">
        <v>249</v>
      </c>
      <c r="B72" s="48" t="s">
        <v>8</v>
      </c>
      <c r="C72" s="48" t="s">
        <v>260</v>
      </c>
      <c r="D72" s="48" t="s">
        <v>92</v>
      </c>
      <c r="E72" s="48"/>
      <c r="F72" s="49">
        <v>3886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6" customFormat="1" ht="31.5" outlineLevel="5">
      <c r="A73" s="47" t="s">
        <v>254</v>
      </c>
      <c r="B73" s="48" t="s">
        <v>8</v>
      </c>
      <c r="C73" s="48" t="s">
        <v>260</v>
      </c>
      <c r="D73" s="48" t="s">
        <v>93</v>
      </c>
      <c r="E73" s="48"/>
      <c r="F73" s="49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6" customFormat="1" ht="47.25" outlineLevel="5">
      <c r="A74" s="47" t="s">
        <v>250</v>
      </c>
      <c r="B74" s="48" t="s">
        <v>8</v>
      </c>
      <c r="C74" s="48" t="s">
        <v>260</v>
      </c>
      <c r="D74" s="48" t="s">
        <v>251</v>
      </c>
      <c r="E74" s="48"/>
      <c r="F74" s="49">
        <v>1286.9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6" customFormat="1" ht="15.75" outlineLevel="5">
      <c r="A75" s="8" t="s">
        <v>208</v>
      </c>
      <c r="B75" s="9" t="s">
        <v>209</v>
      </c>
      <c r="C75" s="9" t="s">
        <v>256</v>
      </c>
      <c r="D75" s="9" t="s">
        <v>5</v>
      </c>
      <c r="E75" s="9"/>
      <c r="F75" s="10">
        <f>F76</f>
        <v>292.60753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6" customFormat="1" ht="31.5" outlineLevel="5">
      <c r="A76" s="22" t="s">
        <v>135</v>
      </c>
      <c r="B76" s="9" t="s">
        <v>209</v>
      </c>
      <c r="C76" s="9" t="s">
        <v>257</v>
      </c>
      <c r="D76" s="9" t="s">
        <v>5</v>
      </c>
      <c r="E76" s="9"/>
      <c r="F76" s="10">
        <f>F77</f>
        <v>292.60753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6" customFormat="1" ht="31.5" outlineLevel="5">
      <c r="A77" s="22" t="s">
        <v>137</v>
      </c>
      <c r="B77" s="9" t="s">
        <v>209</v>
      </c>
      <c r="C77" s="9" t="s">
        <v>258</v>
      </c>
      <c r="D77" s="9" t="s">
        <v>5</v>
      </c>
      <c r="E77" s="9"/>
      <c r="F77" s="10">
        <f>F78</f>
        <v>292.60753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6" customFormat="1" ht="31.5" outlineLevel="5">
      <c r="A78" s="50" t="s">
        <v>207</v>
      </c>
      <c r="B78" s="19" t="s">
        <v>209</v>
      </c>
      <c r="C78" s="19" t="s">
        <v>264</v>
      </c>
      <c r="D78" s="19" t="s">
        <v>5</v>
      </c>
      <c r="E78" s="19"/>
      <c r="F78" s="20">
        <f>F79</f>
        <v>292.60753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6" customFormat="1" ht="15.75" outlineLevel="5">
      <c r="A79" s="5" t="s">
        <v>241</v>
      </c>
      <c r="B79" s="6" t="s">
        <v>209</v>
      </c>
      <c r="C79" s="6" t="s">
        <v>264</v>
      </c>
      <c r="D79" s="6" t="s">
        <v>239</v>
      </c>
      <c r="E79" s="6"/>
      <c r="F79" s="7">
        <f>F80</f>
        <v>292.60753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6" customFormat="1" ht="15.75" outlineLevel="5">
      <c r="A80" s="47" t="s">
        <v>242</v>
      </c>
      <c r="B80" s="48" t="s">
        <v>209</v>
      </c>
      <c r="C80" s="48" t="s">
        <v>264</v>
      </c>
      <c r="D80" s="48" t="s">
        <v>240</v>
      </c>
      <c r="E80" s="48"/>
      <c r="F80" s="49">
        <v>292.60753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6" customFormat="1" ht="15.75" outlineLevel="3">
      <c r="A81" s="8" t="s">
        <v>31</v>
      </c>
      <c r="B81" s="9" t="s">
        <v>9</v>
      </c>
      <c r="C81" s="9" t="s">
        <v>256</v>
      </c>
      <c r="D81" s="9" t="s">
        <v>5</v>
      </c>
      <c r="E81" s="9"/>
      <c r="F81" s="10">
        <f>F82</f>
        <v>499.72918</v>
      </c>
      <c r="G81" s="10" t="e">
        <f>#REF!</f>
        <v>#REF!</v>
      </c>
      <c r="H81" s="10" t="e">
        <f>#REF!</f>
        <v>#REF!</v>
      </c>
      <c r="I81" s="10" t="e">
        <f>#REF!</f>
        <v>#REF!</v>
      </c>
      <c r="J81" s="10" t="e">
        <f>#REF!</f>
        <v>#REF!</v>
      </c>
      <c r="K81" s="10" t="e">
        <f>#REF!</f>
        <v>#REF!</v>
      </c>
      <c r="L81" s="10" t="e">
        <f>#REF!</f>
        <v>#REF!</v>
      </c>
      <c r="M81" s="10" t="e">
        <f>#REF!</f>
        <v>#REF!</v>
      </c>
      <c r="N81" s="10" t="e">
        <f>#REF!</f>
        <v>#REF!</v>
      </c>
      <c r="O81" s="10" t="e">
        <f>#REF!</f>
        <v>#REF!</v>
      </c>
      <c r="P81" s="10" t="e">
        <f>#REF!</f>
        <v>#REF!</v>
      </c>
      <c r="Q81" s="10" t="e">
        <f>#REF!</f>
        <v>#REF!</v>
      </c>
      <c r="R81" s="10" t="e">
        <f>#REF!</f>
        <v>#REF!</v>
      </c>
      <c r="S81" s="10" t="e">
        <f>#REF!</f>
        <v>#REF!</v>
      </c>
      <c r="T81" s="10" t="e">
        <f>#REF!</f>
        <v>#REF!</v>
      </c>
      <c r="U81" s="10" t="e">
        <f>#REF!</f>
        <v>#REF!</v>
      </c>
      <c r="V81" s="10" t="e">
        <f>#REF!</f>
        <v>#REF!</v>
      </c>
    </row>
    <row r="82" spans="1:22" s="26" customFormat="1" ht="31.5" outlineLevel="3">
      <c r="A82" s="22" t="s">
        <v>135</v>
      </c>
      <c r="B82" s="12" t="s">
        <v>9</v>
      </c>
      <c r="C82" s="12" t="s">
        <v>257</v>
      </c>
      <c r="D82" s="12" t="s">
        <v>5</v>
      </c>
      <c r="E82" s="12"/>
      <c r="F82" s="13">
        <f>F83</f>
        <v>499.72918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6" customFormat="1" ht="31.5" outlineLevel="3">
      <c r="A83" s="22" t="s">
        <v>137</v>
      </c>
      <c r="B83" s="12" t="s">
        <v>9</v>
      </c>
      <c r="C83" s="12" t="s">
        <v>258</v>
      </c>
      <c r="D83" s="12" t="s">
        <v>5</v>
      </c>
      <c r="E83" s="12"/>
      <c r="F83" s="13">
        <f>F84</f>
        <v>499.72918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6" customFormat="1" ht="31.5" outlineLevel="4">
      <c r="A84" s="50" t="s">
        <v>138</v>
      </c>
      <c r="B84" s="19" t="s">
        <v>9</v>
      </c>
      <c r="C84" s="19" t="s">
        <v>265</v>
      </c>
      <c r="D84" s="19" t="s">
        <v>5</v>
      </c>
      <c r="E84" s="19"/>
      <c r="F84" s="20">
        <f>F85</f>
        <v>499.72918</v>
      </c>
      <c r="G84" s="7">
        <f aca="true" t="shared" si="12" ref="G84:V84">G85</f>
        <v>0</v>
      </c>
      <c r="H84" s="7">
        <f t="shared" si="12"/>
        <v>0</v>
      </c>
      <c r="I84" s="7">
        <f t="shared" si="12"/>
        <v>0</v>
      </c>
      <c r="J84" s="7">
        <f t="shared" si="12"/>
        <v>0</v>
      </c>
      <c r="K84" s="7">
        <f t="shared" si="12"/>
        <v>0</v>
      </c>
      <c r="L84" s="7">
        <f t="shared" si="12"/>
        <v>0</v>
      </c>
      <c r="M84" s="7">
        <f t="shared" si="12"/>
        <v>0</v>
      </c>
      <c r="N84" s="7">
        <f t="shared" si="12"/>
        <v>0</v>
      </c>
      <c r="O84" s="7">
        <f t="shared" si="12"/>
        <v>0</v>
      </c>
      <c r="P84" s="7">
        <f t="shared" si="12"/>
        <v>0</v>
      </c>
      <c r="Q84" s="7">
        <f t="shared" si="12"/>
        <v>0</v>
      </c>
      <c r="R84" s="7">
        <f t="shared" si="12"/>
        <v>0</v>
      </c>
      <c r="S84" s="7">
        <f t="shared" si="12"/>
        <v>0</v>
      </c>
      <c r="T84" s="7">
        <f t="shared" si="12"/>
        <v>0</v>
      </c>
      <c r="U84" s="7">
        <f t="shared" si="12"/>
        <v>0</v>
      </c>
      <c r="V84" s="7">
        <f t="shared" si="12"/>
        <v>0</v>
      </c>
    </row>
    <row r="85" spans="1:22" s="26" customFormat="1" ht="15.75" outlineLevel="5">
      <c r="A85" s="5" t="s">
        <v>109</v>
      </c>
      <c r="B85" s="6" t="s">
        <v>9</v>
      </c>
      <c r="C85" s="6" t="s">
        <v>265</v>
      </c>
      <c r="D85" s="6" t="s">
        <v>108</v>
      </c>
      <c r="E85" s="6"/>
      <c r="F85" s="7">
        <v>499.72918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6" customFormat="1" ht="15.75" customHeight="1" outlineLevel="3">
      <c r="A86" s="8" t="s">
        <v>32</v>
      </c>
      <c r="B86" s="9" t="s">
        <v>71</v>
      </c>
      <c r="C86" s="9" t="s">
        <v>256</v>
      </c>
      <c r="D86" s="9" t="s">
        <v>5</v>
      </c>
      <c r="E86" s="9"/>
      <c r="F86" s="82">
        <f>F87+F143</f>
        <v>55051.84875999999</v>
      </c>
      <c r="G86" s="10" t="e">
        <f>G87+#REF!+#REF!+#REF!+#REF!+#REF!+G123+G130+G137</f>
        <v>#REF!</v>
      </c>
      <c r="H86" s="10" t="e">
        <f>H87+#REF!+#REF!+#REF!+#REF!+#REF!+H123+H130+H137</f>
        <v>#REF!</v>
      </c>
      <c r="I86" s="10" t="e">
        <f>I87+#REF!+#REF!+#REF!+#REF!+#REF!+I123+I130+I137</f>
        <v>#REF!</v>
      </c>
      <c r="J86" s="10" t="e">
        <f>J87+#REF!+#REF!+#REF!+#REF!+#REF!+J123+J130+J137</f>
        <v>#REF!</v>
      </c>
      <c r="K86" s="10" t="e">
        <f>K87+#REF!+#REF!+#REF!+#REF!+#REF!+K123+K130+K137</f>
        <v>#REF!</v>
      </c>
      <c r="L86" s="10" t="e">
        <f>L87+#REF!+#REF!+#REF!+#REF!+#REF!+L123+L130+L137</f>
        <v>#REF!</v>
      </c>
      <c r="M86" s="10" t="e">
        <f>M87+#REF!+#REF!+#REF!+#REF!+#REF!+M123+M130+M137</f>
        <v>#REF!</v>
      </c>
      <c r="N86" s="10" t="e">
        <f>N87+#REF!+#REF!+#REF!+#REF!+#REF!+N123+N130+N137</f>
        <v>#REF!</v>
      </c>
      <c r="O86" s="10" t="e">
        <f>O87+#REF!+#REF!+#REF!+#REF!+#REF!+O123+O130+O137</f>
        <v>#REF!</v>
      </c>
      <c r="P86" s="10" t="e">
        <f>P87+#REF!+#REF!+#REF!+#REF!+#REF!+P123+P130+P137</f>
        <v>#REF!</v>
      </c>
      <c r="Q86" s="10" t="e">
        <f>Q87+#REF!+#REF!+#REF!+#REF!+#REF!+Q123+Q130+Q137</f>
        <v>#REF!</v>
      </c>
      <c r="R86" s="10" t="e">
        <f>R87+#REF!+#REF!+#REF!+#REF!+#REF!+R123+R130+R137</f>
        <v>#REF!</v>
      </c>
      <c r="S86" s="10" t="e">
        <f>S87+#REF!+#REF!+#REF!+#REF!+#REF!+S123+S130+S137</f>
        <v>#REF!</v>
      </c>
      <c r="T86" s="10" t="e">
        <f>T87+#REF!+#REF!+#REF!+#REF!+#REF!+T123+T130+T137</f>
        <v>#REF!</v>
      </c>
      <c r="U86" s="10" t="e">
        <f>U87+#REF!+#REF!+#REF!+#REF!+#REF!+U123+U130+U137</f>
        <v>#REF!</v>
      </c>
      <c r="V86" s="10" t="e">
        <f>V87+#REF!+#REF!+#REF!+#REF!+#REF!+V123+V130+V137</f>
        <v>#REF!</v>
      </c>
    </row>
    <row r="87" spans="1:22" s="26" customFormat="1" ht="31.5" outlineLevel="3">
      <c r="A87" s="22" t="s">
        <v>135</v>
      </c>
      <c r="B87" s="12" t="s">
        <v>71</v>
      </c>
      <c r="C87" s="12" t="s">
        <v>257</v>
      </c>
      <c r="D87" s="12" t="s">
        <v>5</v>
      </c>
      <c r="E87" s="12"/>
      <c r="F87" s="87">
        <f>F88</f>
        <v>43431.61726</v>
      </c>
      <c r="G87" s="13">
        <f aca="true" t="shared" si="13" ref="G87:V87">G89</f>
        <v>0</v>
      </c>
      <c r="H87" s="13">
        <f t="shared" si="13"/>
        <v>0</v>
      </c>
      <c r="I87" s="13">
        <f t="shared" si="13"/>
        <v>0</v>
      </c>
      <c r="J87" s="13">
        <f t="shared" si="13"/>
        <v>0</v>
      </c>
      <c r="K87" s="13">
        <f t="shared" si="13"/>
        <v>0</v>
      </c>
      <c r="L87" s="13">
        <f t="shared" si="13"/>
        <v>0</v>
      </c>
      <c r="M87" s="13">
        <f t="shared" si="13"/>
        <v>0</v>
      </c>
      <c r="N87" s="13">
        <f t="shared" si="13"/>
        <v>0</v>
      </c>
      <c r="O87" s="13">
        <f t="shared" si="13"/>
        <v>0</v>
      </c>
      <c r="P87" s="13">
        <f t="shared" si="13"/>
        <v>0</v>
      </c>
      <c r="Q87" s="13">
        <f t="shared" si="13"/>
        <v>0</v>
      </c>
      <c r="R87" s="13">
        <f t="shared" si="13"/>
        <v>0</v>
      </c>
      <c r="S87" s="13">
        <f t="shared" si="13"/>
        <v>0</v>
      </c>
      <c r="T87" s="13">
        <f t="shared" si="13"/>
        <v>0</v>
      </c>
      <c r="U87" s="13">
        <f t="shared" si="13"/>
        <v>0</v>
      </c>
      <c r="V87" s="13">
        <f t="shared" si="13"/>
        <v>0</v>
      </c>
    </row>
    <row r="88" spans="1:22" s="26" customFormat="1" ht="31.5" outlineLevel="3">
      <c r="A88" s="22" t="s">
        <v>137</v>
      </c>
      <c r="B88" s="12" t="s">
        <v>71</v>
      </c>
      <c r="C88" s="12" t="s">
        <v>258</v>
      </c>
      <c r="D88" s="12" t="s">
        <v>5</v>
      </c>
      <c r="E88" s="12"/>
      <c r="F88" s="87">
        <f>F89+F96+F103+F112+F108+F123+F130+F137</f>
        <v>43431.61726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6" customFormat="1" ht="15.75" outlineLevel="4">
      <c r="A89" s="50" t="s">
        <v>33</v>
      </c>
      <c r="B89" s="19" t="s">
        <v>71</v>
      </c>
      <c r="C89" s="19" t="s">
        <v>266</v>
      </c>
      <c r="D89" s="19" t="s">
        <v>5</v>
      </c>
      <c r="E89" s="19"/>
      <c r="F89" s="83">
        <f>F90+F94</f>
        <v>2026.5</v>
      </c>
      <c r="G89" s="7">
        <f aca="true" t="shared" si="14" ref="G89:V89">G90</f>
        <v>0</v>
      </c>
      <c r="H89" s="7">
        <f t="shared" si="14"/>
        <v>0</v>
      </c>
      <c r="I89" s="7">
        <f t="shared" si="14"/>
        <v>0</v>
      </c>
      <c r="J89" s="7">
        <f t="shared" si="14"/>
        <v>0</v>
      </c>
      <c r="K89" s="7">
        <f t="shared" si="14"/>
        <v>0</v>
      </c>
      <c r="L89" s="7">
        <f t="shared" si="14"/>
        <v>0</v>
      </c>
      <c r="M89" s="7">
        <f t="shared" si="14"/>
        <v>0</v>
      </c>
      <c r="N89" s="7">
        <f t="shared" si="14"/>
        <v>0</v>
      </c>
      <c r="O89" s="7">
        <f t="shared" si="14"/>
        <v>0</v>
      </c>
      <c r="P89" s="7">
        <f t="shared" si="14"/>
        <v>0</v>
      </c>
      <c r="Q89" s="7">
        <f t="shared" si="14"/>
        <v>0</v>
      </c>
      <c r="R89" s="7">
        <f t="shared" si="14"/>
        <v>0</v>
      </c>
      <c r="S89" s="7">
        <f t="shared" si="14"/>
        <v>0</v>
      </c>
      <c r="T89" s="7">
        <f t="shared" si="14"/>
        <v>0</v>
      </c>
      <c r="U89" s="7">
        <f t="shared" si="14"/>
        <v>0</v>
      </c>
      <c r="V89" s="7">
        <f t="shared" si="14"/>
        <v>0</v>
      </c>
    </row>
    <row r="90" spans="1:22" s="26" customFormat="1" ht="31.5" outlineLevel="5">
      <c r="A90" s="5" t="s">
        <v>95</v>
      </c>
      <c r="B90" s="6" t="s">
        <v>71</v>
      </c>
      <c r="C90" s="6" t="s">
        <v>266</v>
      </c>
      <c r="D90" s="6" t="s">
        <v>94</v>
      </c>
      <c r="E90" s="6"/>
      <c r="F90" s="84">
        <f>F91+F92+F93</f>
        <v>1415.20715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6" customFormat="1" ht="31.5" outlineLevel="5">
      <c r="A91" s="47" t="s">
        <v>249</v>
      </c>
      <c r="B91" s="48" t="s">
        <v>71</v>
      </c>
      <c r="C91" s="48" t="s">
        <v>266</v>
      </c>
      <c r="D91" s="48" t="s">
        <v>92</v>
      </c>
      <c r="E91" s="48"/>
      <c r="F91" s="85">
        <v>1068.97723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6" customFormat="1" ht="31.5" outlineLevel="5">
      <c r="A92" s="47" t="s">
        <v>254</v>
      </c>
      <c r="B92" s="48" t="s">
        <v>71</v>
      </c>
      <c r="C92" s="48" t="s">
        <v>266</v>
      </c>
      <c r="D92" s="48" t="s">
        <v>93</v>
      </c>
      <c r="E92" s="48"/>
      <c r="F92" s="85">
        <v>25.815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6" customFormat="1" ht="47.25" outlineLevel="5">
      <c r="A93" s="47" t="s">
        <v>250</v>
      </c>
      <c r="B93" s="48" t="s">
        <v>71</v>
      </c>
      <c r="C93" s="48" t="s">
        <v>266</v>
      </c>
      <c r="D93" s="48" t="s">
        <v>251</v>
      </c>
      <c r="E93" s="48"/>
      <c r="F93" s="85">
        <v>320.41492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6" customFormat="1" ht="15.75" outlineLevel="5">
      <c r="A94" s="5" t="s">
        <v>96</v>
      </c>
      <c r="B94" s="6" t="s">
        <v>71</v>
      </c>
      <c r="C94" s="6" t="s">
        <v>266</v>
      </c>
      <c r="D94" s="6" t="s">
        <v>97</v>
      </c>
      <c r="E94" s="6"/>
      <c r="F94" s="84">
        <f>F95</f>
        <v>611.29285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6" customFormat="1" ht="31.5" outlineLevel="5">
      <c r="A95" s="47" t="s">
        <v>98</v>
      </c>
      <c r="B95" s="48" t="s">
        <v>71</v>
      </c>
      <c r="C95" s="48" t="s">
        <v>266</v>
      </c>
      <c r="D95" s="48" t="s">
        <v>99</v>
      </c>
      <c r="E95" s="48"/>
      <c r="F95" s="85">
        <v>611.29285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6" customFormat="1" ht="47.25" outlineLevel="4">
      <c r="A96" s="51" t="s">
        <v>201</v>
      </c>
      <c r="B96" s="19" t="s">
        <v>71</v>
      </c>
      <c r="C96" s="19" t="s">
        <v>260</v>
      </c>
      <c r="D96" s="19" t="s">
        <v>5</v>
      </c>
      <c r="E96" s="19"/>
      <c r="F96" s="83">
        <f>F97+F101</f>
        <v>17144.39744</v>
      </c>
      <c r="G96" s="7">
        <f aca="true" t="shared" si="15" ref="G96:V96">G97</f>
        <v>0</v>
      </c>
      <c r="H96" s="7">
        <f t="shared" si="15"/>
        <v>0</v>
      </c>
      <c r="I96" s="7">
        <f t="shared" si="15"/>
        <v>0</v>
      </c>
      <c r="J96" s="7">
        <f t="shared" si="15"/>
        <v>0</v>
      </c>
      <c r="K96" s="7">
        <f t="shared" si="15"/>
        <v>0</v>
      </c>
      <c r="L96" s="7">
        <f t="shared" si="15"/>
        <v>0</v>
      </c>
      <c r="M96" s="7">
        <f t="shared" si="15"/>
        <v>0</v>
      </c>
      <c r="N96" s="7">
        <f t="shared" si="15"/>
        <v>0</v>
      </c>
      <c r="O96" s="7">
        <f t="shared" si="15"/>
        <v>0</v>
      </c>
      <c r="P96" s="7">
        <f t="shared" si="15"/>
        <v>0</v>
      </c>
      <c r="Q96" s="7">
        <f t="shared" si="15"/>
        <v>0</v>
      </c>
      <c r="R96" s="7">
        <f t="shared" si="15"/>
        <v>0</v>
      </c>
      <c r="S96" s="7">
        <f t="shared" si="15"/>
        <v>0</v>
      </c>
      <c r="T96" s="7">
        <f t="shared" si="15"/>
        <v>0</v>
      </c>
      <c r="U96" s="7">
        <f t="shared" si="15"/>
        <v>0</v>
      </c>
      <c r="V96" s="7">
        <f t="shared" si="15"/>
        <v>0</v>
      </c>
    </row>
    <row r="97" spans="1:22" s="26" customFormat="1" ht="31.5" outlineLevel="5">
      <c r="A97" s="5" t="s">
        <v>95</v>
      </c>
      <c r="B97" s="6" t="s">
        <v>71</v>
      </c>
      <c r="C97" s="6" t="s">
        <v>260</v>
      </c>
      <c r="D97" s="6" t="s">
        <v>94</v>
      </c>
      <c r="E97" s="6"/>
      <c r="F97" s="84">
        <f>F98+F99+F100</f>
        <v>16945.297140000002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6" customFormat="1" ht="31.5" outlineLevel="5">
      <c r="A98" s="47" t="s">
        <v>249</v>
      </c>
      <c r="B98" s="48" t="s">
        <v>71</v>
      </c>
      <c r="C98" s="48" t="s">
        <v>260</v>
      </c>
      <c r="D98" s="48" t="s">
        <v>92</v>
      </c>
      <c r="E98" s="48"/>
      <c r="F98" s="85">
        <v>12912.97666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6" customFormat="1" ht="31.5" outlineLevel="5">
      <c r="A99" s="47" t="s">
        <v>254</v>
      </c>
      <c r="B99" s="48" t="s">
        <v>71</v>
      </c>
      <c r="C99" s="48" t="s">
        <v>260</v>
      </c>
      <c r="D99" s="48" t="s">
        <v>93</v>
      </c>
      <c r="E99" s="48"/>
      <c r="F99" s="49">
        <v>12.32048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6" customFormat="1" ht="47.25" outlineLevel="5">
      <c r="A100" s="47" t="s">
        <v>250</v>
      </c>
      <c r="B100" s="48" t="s">
        <v>71</v>
      </c>
      <c r="C100" s="48" t="s">
        <v>260</v>
      </c>
      <c r="D100" s="48" t="s">
        <v>251</v>
      </c>
      <c r="E100" s="48"/>
      <c r="F100" s="49">
        <v>4020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3" s="26" customFormat="1" ht="15.75" outlineLevel="5">
      <c r="A101" s="5" t="s">
        <v>96</v>
      </c>
      <c r="B101" s="6" t="s">
        <v>71</v>
      </c>
      <c r="C101" s="6" t="s">
        <v>260</v>
      </c>
      <c r="D101" s="6" t="s">
        <v>97</v>
      </c>
      <c r="E101" s="6"/>
      <c r="F101" s="7">
        <f>F102</f>
        <v>199.1003</v>
      </c>
      <c r="G101" s="7">
        <f aca="true" t="shared" si="16" ref="G101:W101">G102</f>
        <v>0</v>
      </c>
      <c r="H101" s="7">
        <f t="shared" si="16"/>
        <v>0</v>
      </c>
      <c r="I101" s="7">
        <f t="shared" si="16"/>
        <v>0</v>
      </c>
      <c r="J101" s="7">
        <f t="shared" si="16"/>
        <v>0</v>
      </c>
      <c r="K101" s="7">
        <f t="shared" si="16"/>
        <v>0</v>
      </c>
      <c r="L101" s="7">
        <f t="shared" si="16"/>
        <v>0</v>
      </c>
      <c r="M101" s="7">
        <f t="shared" si="16"/>
        <v>0</v>
      </c>
      <c r="N101" s="7">
        <f t="shared" si="16"/>
        <v>0</v>
      </c>
      <c r="O101" s="7">
        <f t="shared" si="16"/>
        <v>0</v>
      </c>
      <c r="P101" s="7">
        <f t="shared" si="16"/>
        <v>0</v>
      </c>
      <c r="Q101" s="7">
        <f t="shared" si="16"/>
        <v>0</v>
      </c>
      <c r="R101" s="7">
        <f t="shared" si="16"/>
        <v>0</v>
      </c>
      <c r="S101" s="7">
        <f t="shared" si="16"/>
        <v>0</v>
      </c>
      <c r="T101" s="7">
        <f t="shared" si="16"/>
        <v>0</v>
      </c>
      <c r="U101" s="7">
        <f t="shared" si="16"/>
        <v>0</v>
      </c>
      <c r="V101" s="7">
        <f t="shared" si="16"/>
        <v>0</v>
      </c>
      <c r="W101" s="7">
        <f t="shared" si="16"/>
        <v>0</v>
      </c>
    </row>
    <row r="102" spans="1:22" s="26" customFormat="1" ht="31.5" outlineLevel="5">
      <c r="A102" s="47" t="s">
        <v>98</v>
      </c>
      <c r="B102" s="48" t="s">
        <v>71</v>
      </c>
      <c r="C102" s="48" t="s">
        <v>260</v>
      </c>
      <c r="D102" s="48" t="s">
        <v>99</v>
      </c>
      <c r="E102" s="48"/>
      <c r="F102" s="49">
        <v>199.1003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6" customFormat="1" ht="48.75" customHeight="1" outlineLevel="4">
      <c r="A103" s="50" t="s">
        <v>139</v>
      </c>
      <c r="B103" s="19" t="s">
        <v>71</v>
      </c>
      <c r="C103" s="19" t="s">
        <v>267</v>
      </c>
      <c r="D103" s="19" t="s">
        <v>5</v>
      </c>
      <c r="E103" s="19"/>
      <c r="F103" s="20">
        <f>F104+F106</f>
        <v>344.89894</v>
      </c>
      <c r="G103" s="7">
        <f aca="true" t="shared" si="17" ref="G103:V103">G104</f>
        <v>0</v>
      </c>
      <c r="H103" s="7">
        <f t="shared" si="17"/>
        <v>0</v>
      </c>
      <c r="I103" s="7">
        <f t="shared" si="17"/>
        <v>0</v>
      </c>
      <c r="J103" s="7">
        <f t="shared" si="17"/>
        <v>0</v>
      </c>
      <c r="K103" s="7">
        <f t="shared" si="17"/>
        <v>0</v>
      </c>
      <c r="L103" s="7">
        <f t="shared" si="17"/>
        <v>0</v>
      </c>
      <c r="M103" s="7">
        <f t="shared" si="17"/>
        <v>0</v>
      </c>
      <c r="N103" s="7">
        <f t="shared" si="17"/>
        <v>0</v>
      </c>
      <c r="O103" s="7">
        <f t="shared" si="17"/>
        <v>0</v>
      </c>
      <c r="P103" s="7">
        <f t="shared" si="17"/>
        <v>0</v>
      </c>
      <c r="Q103" s="7">
        <f t="shared" si="17"/>
        <v>0</v>
      </c>
      <c r="R103" s="7">
        <f t="shared" si="17"/>
        <v>0</v>
      </c>
      <c r="S103" s="7">
        <f t="shared" si="17"/>
        <v>0</v>
      </c>
      <c r="T103" s="7">
        <f t="shared" si="17"/>
        <v>0</v>
      </c>
      <c r="U103" s="7">
        <f t="shared" si="17"/>
        <v>0</v>
      </c>
      <c r="V103" s="7">
        <f t="shared" si="17"/>
        <v>0</v>
      </c>
    </row>
    <row r="104" spans="1:22" s="26" customFormat="1" ht="15.75" outlineLevel="5">
      <c r="A104" s="5" t="s">
        <v>96</v>
      </c>
      <c r="B104" s="6" t="s">
        <v>71</v>
      </c>
      <c r="C104" s="6" t="s">
        <v>267</v>
      </c>
      <c r="D104" s="6" t="s">
        <v>97</v>
      </c>
      <c r="E104" s="6"/>
      <c r="F104" s="7">
        <f>F105</f>
        <v>344.89894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6" customFormat="1" ht="31.5" outlineLevel="5">
      <c r="A105" s="47" t="s">
        <v>98</v>
      </c>
      <c r="B105" s="48" t="s">
        <v>71</v>
      </c>
      <c r="C105" s="48" t="s">
        <v>267</v>
      </c>
      <c r="D105" s="48" t="s">
        <v>99</v>
      </c>
      <c r="E105" s="48"/>
      <c r="F105" s="49">
        <v>344.89894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6" customFormat="1" ht="15.75" outlineLevel="5">
      <c r="A106" s="5" t="s">
        <v>100</v>
      </c>
      <c r="B106" s="6" t="s">
        <v>71</v>
      </c>
      <c r="C106" s="6" t="s">
        <v>267</v>
      </c>
      <c r="D106" s="6" t="s">
        <v>101</v>
      </c>
      <c r="E106" s="6"/>
      <c r="F106" s="7">
        <f>F107</f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6" customFormat="1" ht="15.75" outlineLevel="5">
      <c r="A107" s="47" t="s">
        <v>103</v>
      </c>
      <c r="B107" s="48" t="s">
        <v>71</v>
      </c>
      <c r="C107" s="48" t="s">
        <v>267</v>
      </c>
      <c r="D107" s="48" t="s">
        <v>105</v>
      </c>
      <c r="E107" s="48"/>
      <c r="F107" s="49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6" customFormat="1" ht="15.75" customHeight="1" outlineLevel="4">
      <c r="A108" s="50" t="s">
        <v>140</v>
      </c>
      <c r="B108" s="19" t="s">
        <v>71</v>
      </c>
      <c r="C108" s="19" t="s">
        <v>262</v>
      </c>
      <c r="D108" s="19" t="s">
        <v>5</v>
      </c>
      <c r="E108" s="19"/>
      <c r="F108" s="83">
        <f>F109+F110+F111</f>
        <v>133.109</v>
      </c>
      <c r="G108" s="7">
        <f aca="true" t="shared" si="18" ref="G108:V108">G109</f>
        <v>0</v>
      </c>
      <c r="H108" s="7">
        <f t="shared" si="18"/>
        <v>0</v>
      </c>
      <c r="I108" s="7">
        <f t="shared" si="18"/>
        <v>0</v>
      </c>
      <c r="J108" s="7">
        <f t="shared" si="18"/>
        <v>0</v>
      </c>
      <c r="K108" s="7">
        <f t="shared" si="18"/>
        <v>0</v>
      </c>
      <c r="L108" s="7">
        <f t="shared" si="18"/>
        <v>0</v>
      </c>
      <c r="M108" s="7">
        <f t="shared" si="18"/>
        <v>0</v>
      </c>
      <c r="N108" s="7">
        <f t="shared" si="18"/>
        <v>0</v>
      </c>
      <c r="O108" s="7">
        <f t="shared" si="18"/>
        <v>0</v>
      </c>
      <c r="P108" s="7">
        <f t="shared" si="18"/>
        <v>0</v>
      </c>
      <c r="Q108" s="7">
        <f t="shared" si="18"/>
        <v>0</v>
      </c>
      <c r="R108" s="7">
        <f t="shared" si="18"/>
        <v>0</v>
      </c>
      <c r="S108" s="7">
        <f t="shared" si="18"/>
        <v>0</v>
      </c>
      <c r="T108" s="7">
        <f t="shared" si="18"/>
        <v>0</v>
      </c>
      <c r="U108" s="7">
        <f t="shared" si="18"/>
        <v>0</v>
      </c>
      <c r="V108" s="7">
        <f t="shared" si="18"/>
        <v>0</v>
      </c>
    </row>
    <row r="109" spans="1:22" s="26" customFormat="1" ht="15.75" outlineLevel="5">
      <c r="A109" s="5" t="s">
        <v>110</v>
      </c>
      <c r="B109" s="6" t="s">
        <v>71</v>
      </c>
      <c r="C109" s="6" t="s">
        <v>262</v>
      </c>
      <c r="D109" s="6" t="s">
        <v>221</v>
      </c>
      <c r="E109" s="6"/>
      <c r="F109" s="84">
        <v>45.20462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6" customFormat="1" ht="15.75" outlineLevel="5">
      <c r="A110" s="5" t="s">
        <v>103</v>
      </c>
      <c r="B110" s="6" t="s">
        <v>71</v>
      </c>
      <c r="C110" s="6" t="s">
        <v>262</v>
      </c>
      <c r="D110" s="6" t="s">
        <v>105</v>
      </c>
      <c r="E110" s="6"/>
      <c r="F110" s="84">
        <v>2.5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6" customFormat="1" ht="15.75" outlineLevel="5">
      <c r="A111" s="5" t="s">
        <v>364</v>
      </c>
      <c r="B111" s="6" t="s">
        <v>71</v>
      </c>
      <c r="C111" s="6" t="s">
        <v>262</v>
      </c>
      <c r="D111" s="6" t="s">
        <v>363</v>
      </c>
      <c r="E111" s="6"/>
      <c r="F111" s="84">
        <v>85.40438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6" customFormat="1" ht="31.5" outlineLevel="6">
      <c r="A112" s="50" t="s">
        <v>141</v>
      </c>
      <c r="B112" s="19" t="s">
        <v>71</v>
      </c>
      <c r="C112" s="19" t="s">
        <v>268</v>
      </c>
      <c r="D112" s="19" t="s">
        <v>5</v>
      </c>
      <c r="E112" s="19"/>
      <c r="F112" s="20">
        <f>F113+F117+F119</f>
        <v>21563.68188</v>
      </c>
      <c r="G112" s="20">
        <f aca="true" t="shared" si="19" ref="G112:V112">G113</f>
        <v>0</v>
      </c>
      <c r="H112" s="20">
        <f t="shared" si="19"/>
        <v>0</v>
      </c>
      <c r="I112" s="20">
        <f t="shared" si="19"/>
        <v>0</v>
      </c>
      <c r="J112" s="20">
        <f t="shared" si="19"/>
        <v>0</v>
      </c>
      <c r="K112" s="20">
        <f t="shared" si="19"/>
        <v>0</v>
      </c>
      <c r="L112" s="20">
        <f t="shared" si="19"/>
        <v>0</v>
      </c>
      <c r="M112" s="20">
        <f t="shared" si="19"/>
        <v>0</v>
      </c>
      <c r="N112" s="20">
        <f t="shared" si="19"/>
        <v>0</v>
      </c>
      <c r="O112" s="20">
        <f t="shared" si="19"/>
        <v>0</v>
      </c>
      <c r="P112" s="20">
        <f t="shared" si="19"/>
        <v>0</v>
      </c>
      <c r="Q112" s="20">
        <f t="shared" si="19"/>
        <v>0</v>
      </c>
      <c r="R112" s="20">
        <f t="shared" si="19"/>
        <v>0</v>
      </c>
      <c r="S112" s="20">
        <f t="shared" si="19"/>
        <v>0</v>
      </c>
      <c r="T112" s="20">
        <f t="shared" si="19"/>
        <v>0</v>
      </c>
      <c r="U112" s="20">
        <f t="shared" si="19"/>
        <v>0</v>
      </c>
      <c r="V112" s="20">
        <f t="shared" si="19"/>
        <v>0</v>
      </c>
    </row>
    <row r="113" spans="1:22" s="26" customFormat="1" ht="15.75" outlineLevel="6">
      <c r="A113" s="5" t="s">
        <v>111</v>
      </c>
      <c r="B113" s="6" t="s">
        <v>71</v>
      </c>
      <c r="C113" s="6" t="s">
        <v>268</v>
      </c>
      <c r="D113" s="6" t="s">
        <v>112</v>
      </c>
      <c r="E113" s="6"/>
      <c r="F113" s="7">
        <f>F114+F115+F116</f>
        <v>12724.768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6" customFormat="1" ht="15.75" outlineLevel="6">
      <c r="A114" s="47" t="s">
        <v>248</v>
      </c>
      <c r="B114" s="48" t="s">
        <v>71</v>
      </c>
      <c r="C114" s="48" t="s">
        <v>268</v>
      </c>
      <c r="D114" s="48" t="s">
        <v>113</v>
      </c>
      <c r="E114" s="48"/>
      <c r="F114" s="49">
        <v>9588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6" customFormat="1" ht="31.5" outlineLevel="6">
      <c r="A115" s="47" t="s">
        <v>255</v>
      </c>
      <c r="B115" s="48" t="s">
        <v>71</v>
      </c>
      <c r="C115" s="48" t="s">
        <v>268</v>
      </c>
      <c r="D115" s="48" t="s">
        <v>114</v>
      </c>
      <c r="E115" s="48"/>
      <c r="F115" s="49">
        <v>2.388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6" customFormat="1" ht="47.25" outlineLevel="6">
      <c r="A116" s="47" t="s">
        <v>252</v>
      </c>
      <c r="B116" s="48" t="s">
        <v>71</v>
      </c>
      <c r="C116" s="48" t="s">
        <v>268</v>
      </c>
      <c r="D116" s="48" t="s">
        <v>253</v>
      </c>
      <c r="E116" s="48"/>
      <c r="F116" s="49">
        <v>3134.38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3" s="26" customFormat="1" ht="23.25" customHeight="1" outlineLevel="6">
      <c r="A117" s="5" t="s">
        <v>96</v>
      </c>
      <c r="B117" s="6" t="s">
        <v>71</v>
      </c>
      <c r="C117" s="6" t="s">
        <v>268</v>
      </c>
      <c r="D117" s="6" t="s">
        <v>97</v>
      </c>
      <c r="E117" s="6"/>
      <c r="F117" s="7">
        <f>F118</f>
        <v>8543.09446</v>
      </c>
      <c r="G117" s="7">
        <f aca="true" t="shared" si="20" ref="G117:W117">G118</f>
        <v>0</v>
      </c>
      <c r="H117" s="7">
        <f t="shared" si="20"/>
        <v>0</v>
      </c>
      <c r="I117" s="7">
        <f t="shared" si="20"/>
        <v>0</v>
      </c>
      <c r="J117" s="7">
        <f t="shared" si="20"/>
        <v>0</v>
      </c>
      <c r="K117" s="7">
        <f t="shared" si="20"/>
        <v>0</v>
      </c>
      <c r="L117" s="7">
        <f t="shared" si="20"/>
        <v>0</v>
      </c>
      <c r="M117" s="7">
        <f t="shared" si="20"/>
        <v>0</v>
      </c>
      <c r="N117" s="7">
        <f t="shared" si="20"/>
        <v>0</v>
      </c>
      <c r="O117" s="7">
        <f t="shared" si="20"/>
        <v>0</v>
      </c>
      <c r="P117" s="7">
        <f t="shared" si="20"/>
        <v>0</v>
      </c>
      <c r="Q117" s="7">
        <f t="shared" si="20"/>
        <v>0</v>
      </c>
      <c r="R117" s="7">
        <f t="shared" si="20"/>
        <v>0</v>
      </c>
      <c r="S117" s="7">
        <f t="shared" si="20"/>
        <v>0</v>
      </c>
      <c r="T117" s="7">
        <f t="shared" si="20"/>
        <v>0</v>
      </c>
      <c r="U117" s="7">
        <f t="shared" si="20"/>
        <v>0</v>
      </c>
      <c r="V117" s="7">
        <f t="shared" si="20"/>
        <v>0</v>
      </c>
      <c r="W117" s="7">
        <f t="shared" si="20"/>
        <v>0</v>
      </c>
    </row>
    <row r="118" spans="1:22" s="26" customFormat="1" ht="31.5" outlineLevel="6">
      <c r="A118" s="47" t="s">
        <v>98</v>
      </c>
      <c r="B118" s="48" t="s">
        <v>71</v>
      </c>
      <c r="C118" s="48" t="s">
        <v>268</v>
      </c>
      <c r="D118" s="48" t="s">
        <v>99</v>
      </c>
      <c r="E118" s="48"/>
      <c r="F118" s="49">
        <v>8543.09446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6" customFormat="1" ht="15.75" outlineLevel="6">
      <c r="A119" s="5" t="s">
        <v>100</v>
      </c>
      <c r="B119" s="6" t="s">
        <v>71</v>
      </c>
      <c r="C119" s="6" t="s">
        <v>268</v>
      </c>
      <c r="D119" s="6" t="s">
        <v>101</v>
      </c>
      <c r="E119" s="6"/>
      <c r="F119" s="7">
        <f>F120+F121+F122</f>
        <v>295.81942000000004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6" customFormat="1" ht="22.5" customHeight="1" outlineLevel="6">
      <c r="A120" s="47" t="s">
        <v>102</v>
      </c>
      <c r="B120" s="48" t="s">
        <v>71</v>
      </c>
      <c r="C120" s="48" t="s">
        <v>268</v>
      </c>
      <c r="D120" s="48" t="s">
        <v>104</v>
      </c>
      <c r="E120" s="48"/>
      <c r="F120" s="49">
        <v>257.749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6" customFormat="1" ht="15.75" outlineLevel="6">
      <c r="A121" s="47" t="s">
        <v>103</v>
      </c>
      <c r="B121" s="48" t="s">
        <v>71</v>
      </c>
      <c r="C121" s="48" t="s">
        <v>268</v>
      </c>
      <c r="D121" s="48" t="s">
        <v>105</v>
      </c>
      <c r="E121" s="48"/>
      <c r="F121" s="49">
        <v>24.57042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6" customFormat="1" ht="15.75" outlineLevel="6">
      <c r="A122" s="47" t="s">
        <v>364</v>
      </c>
      <c r="B122" s="48" t="s">
        <v>71</v>
      </c>
      <c r="C122" s="48" t="s">
        <v>268</v>
      </c>
      <c r="D122" s="48" t="s">
        <v>363</v>
      </c>
      <c r="E122" s="48"/>
      <c r="F122" s="49">
        <v>13.5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6" customFormat="1" ht="31.5" outlineLevel="6">
      <c r="A123" s="64" t="s">
        <v>142</v>
      </c>
      <c r="B123" s="19" t="s">
        <v>71</v>
      </c>
      <c r="C123" s="19" t="s">
        <v>269</v>
      </c>
      <c r="D123" s="19" t="s">
        <v>5</v>
      </c>
      <c r="E123" s="19"/>
      <c r="F123" s="20">
        <f>F124+F128</f>
        <v>1015.28</v>
      </c>
      <c r="G123" s="13">
        <f aca="true" t="shared" si="21" ref="G123:V123">G124</f>
        <v>0</v>
      </c>
      <c r="H123" s="13">
        <f t="shared" si="21"/>
        <v>0</v>
      </c>
      <c r="I123" s="13">
        <f t="shared" si="21"/>
        <v>0</v>
      </c>
      <c r="J123" s="13">
        <f t="shared" si="21"/>
        <v>0</v>
      </c>
      <c r="K123" s="13">
        <f t="shared" si="21"/>
        <v>0</v>
      </c>
      <c r="L123" s="13">
        <f t="shared" si="21"/>
        <v>0</v>
      </c>
      <c r="M123" s="13">
        <f t="shared" si="21"/>
        <v>0</v>
      </c>
      <c r="N123" s="13">
        <f t="shared" si="21"/>
        <v>0</v>
      </c>
      <c r="O123" s="13">
        <f t="shared" si="21"/>
        <v>0</v>
      </c>
      <c r="P123" s="13">
        <f t="shared" si="21"/>
        <v>0</v>
      </c>
      <c r="Q123" s="13">
        <f t="shared" si="21"/>
        <v>0</v>
      </c>
      <c r="R123" s="13">
        <f t="shared" si="21"/>
        <v>0</v>
      </c>
      <c r="S123" s="13">
        <f t="shared" si="21"/>
        <v>0</v>
      </c>
      <c r="T123" s="13">
        <f t="shared" si="21"/>
        <v>0</v>
      </c>
      <c r="U123" s="13">
        <f t="shared" si="21"/>
        <v>0</v>
      </c>
      <c r="V123" s="13">
        <f t="shared" si="21"/>
        <v>0</v>
      </c>
    </row>
    <row r="124" spans="1:22" s="26" customFormat="1" ht="31.5" outlineLevel="6">
      <c r="A124" s="5" t="s">
        <v>95</v>
      </c>
      <c r="B124" s="6" t="s">
        <v>71</v>
      </c>
      <c r="C124" s="6" t="s">
        <v>269</v>
      </c>
      <c r="D124" s="6" t="s">
        <v>94</v>
      </c>
      <c r="E124" s="6"/>
      <c r="F124" s="7">
        <f>F125+F126+F127</f>
        <v>922.75014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6" customFormat="1" ht="31.5" outlineLevel="6">
      <c r="A125" s="47" t="s">
        <v>249</v>
      </c>
      <c r="B125" s="48" t="s">
        <v>71</v>
      </c>
      <c r="C125" s="48" t="s">
        <v>269</v>
      </c>
      <c r="D125" s="48" t="s">
        <v>92</v>
      </c>
      <c r="E125" s="48"/>
      <c r="F125" s="49">
        <v>711.27179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6" customFormat="1" ht="31.5" outlineLevel="6">
      <c r="A126" s="47" t="s">
        <v>254</v>
      </c>
      <c r="B126" s="48" t="s">
        <v>71</v>
      </c>
      <c r="C126" s="48" t="s">
        <v>269</v>
      </c>
      <c r="D126" s="48" t="s">
        <v>93</v>
      </c>
      <c r="E126" s="48"/>
      <c r="F126" s="49">
        <v>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6" customFormat="1" ht="47.25" outlineLevel="6">
      <c r="A127" s="47" t="s">
        <v>250</v>
      </c>
      <c r="B127" s="48" t="s">
        <v>71</v>
      </c>
      <c r="C127" s="48" t="s">
        <v>269</v>
      </c>
      <c r="D127" s="48" t="s">
        <v>251</v>
      </c>
      <c r="E127" s="48"/>
      <c r="F127" s="49">
        <v>211.47835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6" customFormat="1" ht="15.75" outlineLevel="6">
      <c r="A128" s="5" t="s">
        <v>96</v>
      </c>
      <c r="B128" s="6" t="s">
        <v>71</v>
      </c>
      <c r="C128" s="6" t="s">
        <v>269</v>
      </c>
      <c r="D128" s="6" t="s">
        <v>97</v>
      </c>
      <c r="E128" s="6"/>
      <c r="F128" s="7">
        <f>F129</f>
        <v>92.52986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6" customFormat="1" ht="31.5" outlineLevel="6">
      <c r="A129" s="47" t="s">
        <v>98</v>
      </c>
      <c r="B129" s="48" t="s">
        <v>71</v>
      </c>
      <c r="C129" s="48" t="s">
        <v>269</v>
      </c>
      <c r="D129" s="48" t="s">
        <v>99</v>
      </c>
      <c r="E129" s="48"/>
      <c r="F129" s="49">
        <v>92.52986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6" customFormat="1" ht="31.5" outlineLevel="6">
      <c r="A130" s="64" t="s">
        <v>143</v>
      </c>
      <c r="B130" s="19" t="s">
        <v>71</v>
      </c>
      <c r="C130" s="19" t="s">
        <v>270</v>
      </c>
      <c r="D130" s="19" t="s">
        <v>5</v>
      </c>
      <c r="E130" s="19"/>
      <c r="F130" s="20">
        <f>F131+F135</f>
        <v>544.07</v>
      </c>
      <c r="G130" s="13">
        <f aca="true" t="shared" si="22" ref="G130:V130">G131</f>
        <v>0</v>
      </c>
      <c r="H130" s="13">
        <f t="shared" si="22"/>
        <v>0</v>
      </c>
      <c r="I130" s="13">
        <f t="shared" si="22"/>
        <v>0</v>
      </c>
      <c r="J130" s="13">
        <f t="shared" si="22"/>
        <v>0</v>
      </c>
      <c r="K130" s="13">
        <f t="shared" si="22"/>
        <v>0</v>
      </c>
      <c r="L130" s="13">
        <f t="shared" si="22"/>
        <v>0</v>
      </c>
      <c r="M130" s="13">
        <f t="shared" si="22"/>
        <v>0</v>
      </c>
      <c r="N130" s="13">
        <f t="shared" si="22"/>
        <v>0</v>
      </c>
      <c r="O130" s="13">
        <f t="shared" si="22"/>
        <v>0</v>
      </c>
      <c r="P130" s="13">
        <f t="shared" si="22"/>
        <v>0</v>
      </c>
      <c r="Q130" s="13">
        <f t="shared" si="22"/>
        <v>0</v>
      </c>
      <c r="R130" s="13">
        <f t="shared" si="22"/>
        <v>0</v>
      </c>
      <c r="S130" s="13">
        <f t="shared" si="22"/>
        <v>0</v>
      </c>
      <c r="T130" s="13">
        <f t="shared" si="22"/>
        <v>0</v>
      </c>
      <c r="U130" s="13">
        <f t="shared" si="22"/>
        <v>0</v>
      </c>
      <c r="V130" s="13">
        <f t="shared" si="22"/>
        <v>0</v>
      </c>
    </row>
    <row r="131" spans="1:22" s="26" customFormat="1" ht="31.5" outlineLevel="6">
      <c r="A131" s="5" t="s">
        <v>95</v>
      </c>
      <c r="B131" s="6" t="s">
        <v>71</v>
      </c>
      <c r="C131" s="6" t="s">
        <v>270</v>
      </c>
      <c r="D131" s="6" t="s">
        <v>94</v>
      </c>
      <c r="E131" s="6"/>
      <c r="F131" s="7">
        <f>F132+F133+F134</f>
        <v>499.08017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6" customFormat="1" ht="31.5" outlineLevel="6">
      <c r="A132" s="47" t="s">
        <v>249</v>
      </c>
      <c r="B132" s="48" t="s">
        <v>71</v>
      </c>
      <c r="C132" s="48" t="s">
        <v>270</v>
      </c>
      <c r="D132" s="48" t="s">
        <v>92</v>
      </c>
      <c r="E132" s="48"/>
      <c r="F132" s="49">
        <v>384.91667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6" customFormat="1" ht="31.5" outlineLevel="6">
      <c r="A133" s="47" t="s">
        <v>254</v>
      </c>
      <c r="B133" s="48" t="s">
        <v>71</v>
      </c>
      <c r="C133" s="48" t="s">
        <v>270</v>
      </c>
      <c r="D133" s="48" t="s">
        <v>93</v>
      </c>
      <c r="E133" s="48"/>
      <c r="F133" s="49">
        <v>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6" customFormat="1" ht="47.25" outlineLevel="6">
      <c r="A134" s="47" t="s">
        <v>250</v>
      </c>
      <c r="B134" s="48" t="s">
        <v>71</v>
      </c>
      <c r="C134" s="48" t="s">
        <v>270</v>
      </c>
      <c r="D134" s="48" t="s">
        <v>251</v>
      </c>
      <c r="E134" s="48"/>
      <c r="F134" s="49">
        <v>114.1635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6" customFormat="1" ht="15.75" outlineLevel="6">
      <c r="A135" s="5" t="s">
        <v>96</v>
      </c>
      <c r="B135" s="6" t="s">
        <v>71</v>
      </c>
      <c r="C135" s="6" t="s">
        <v>270</v>
      </c>
      <c r="D135" s="6" t="s">
        <v>97</v>
      </c>
      <c r="E135" s="6"/>
      <c r="F135" s="7">
        <f>F136</f>
        <v>44.98983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6" customFormat="1" ht="31.5" outlineLevel="6">
      <c r="A136" s="47" t="s">
        <v>98</v>
      </c>
      <c r="B136" s="48" t="s">
        <v>71</v>
      </c>
      <c r="C136" s="48" t="s">
        <v>270</v>
      </c>
      <c r="D136" s="48" t="s">
        <v>99</v>
      </c>
      <c r="E136" s="48"/>
      <c r="F136" s="49">
        <v>44.98983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6" customFormat="1" ht="31.5" outlineLevel="6">
      <c r="A137" s="64" t="s">
        <v>144</v>
      </c>
      <c r="B137" s="19" t="s">
        <v>71</v>
      </c>
      <c r="C137" s="19" t="s">
        <v>271</v>
      </c>
      <c r="D137" s="19" t="s">
        <v>5</v>
      </c>
      <c r="E137" s="19"/>
      <c r="F137" s="20">
        <f>F138+F141</f>
        <v>659.68</v>
      </c>
      <c r="G137" s="13">
        <f aca="true" t="shared" si="23" ref="G137:V137">G138</f>
        <v>0</v>
      </c>
      <c r="H137" s="13">
        <f t="shared" si="23"/>
        <v>0</v>
      </c>
      <c r="I137" s="13">
        <f t="shared" si="23"/>
        <v>0</v>
      </c>
      <c r="J137" s="13">
        <f t="shared" si="23"/>
        <v>0</v>
      </c>
      <c r="K137" s="13">
        <f t="shared" si="23"/>
        <v>0</v>
      </c>
      <c r="L137" s="13">
        <f t="shared" si="23"/>
        <v>0</v>
      </c>
      <c r="M137" s="13">
        <f t="shared" si="23"/>
        <v>0</v>
      </c>
      <c r="N137" s="13">
        <f t="shared" si="23"/>
        <v>0</v>
      </c>
      <c r="O137" s="13">
        <f t="shared" si="23"/>
        <v>0</v>
      </c>
      <c r="P137" s="13">
        <f t="shared" si="23"/>
        <v>0</v>
      </c>
      <c r="Q137" s="13">
        <f t="shared" si="23"/>
        <v>0</v>
      </c>
      <c r="R137" s="13">
        <f t="shared" si="23"/>
        <v>0</v>
      </c>
      <c r="S137" s="13">
        <f t="shared" si="23"/>
        <v>0</v>
      </c>
      <c r="T137" s="13">
        <f t="shared" si="23"/>
        <v>0</v>
      </c>
      <c r="U137" s="13">
        <f t="shared" si="23"/>
        <v>0</v>
      </c>
      <c r="V137" s="13">
        <f t="shared" si="23"/>
        <v>0</v>
      </c>
    </row>
    <row r="138" spans="1:22" s="26" customFormat="1" ht="31.5" outlineLevel="6">
      <c r="A138" s="5" t="s">
        <v>95</v>
      </c>
      <c r="B138" s="6" t="s">
        <v>71</v>
      </c>
      <c r="C138" s="6" t="s">
        <v>271</v>
      </c>
      <c r="D138" s="6" t="s">
        <v>94</v>
      </c>
      <c r="E138" s="6"/>
      <c r="F138" s="7">
        <f>F139+F140</f>
        <v>605.2444399999999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6" customFormat="1" ht="31.5" outlineLevel="6">
      <c r="A139" s="47" t="s">
        <v>249</v>
      </c>
      <c r="B139" s="48" t="s">
        <v>71</v>
      </c>
      <c r="C139" s="48" t="s">
        <v>271</v>
      </c>
      <c r="D139" s="48" t="s">
        <v>92</v>
      </c>
      <c r="E139" s="52"/>
      <c r="F139" s="49">
        <v>469.27621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26" customFormat="1" ht="47.25" outlineLevel="6">
      <c r="A140" s="47" t="s">
        <v>250</v>
      </c>
      <c r="B140" s="48" t="s">
        <v>71</v>
      </c>
      <c r="C140" s="48" t="s">
        <v>271</v>
      </c>
      <c r="D140" s="48" t="s">
        <v>251</v>
      </c>
      <c r="E140" s="52"/>
      <c r="F140" s="49">
        <v>135.96823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26" customFormat="1" ht="15.75" outlineLevel="6">
      <c r="A141" s="5" t="s">
        <v>96</v>
      </c>
      <c r="B141" s="6" t="s">
        <v>71</v>
      </c>
      <c r="C141" s="6" t="s">
        <v>271</v>
      </c>
      <c r="D141" s="6" t="s">
        <v>97</v>
      </c>
      <c r="E141" s="45"/>
      <c r="F141" s="7">
        <f>F142</f>
        <v>54.43556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26" customFormat="1" ht="31.5" outlineLevel="6">
      <c r="A142" s="47" t="s">
        <v>98</v>
      </c>
      <c r="B142" s="48" t="s">
        <v>71</v>
      </c>
      <c r="C142" s="48" t="s">
        <v>271</v>
      </c>
      <c r="D142" s="48" t="s">
        <v>99</v>
      </c>
      <c r="E142" s="52"/>
      <c r="F142" s="49">
        <v>54.43556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26" customFormat="1" ht="15.75" outlineLevel="6">
      <c r="A143" s="14" t="s">
        <v>145</v>
      </c>
      <c r="B143" s="12" t="s">
        <v>71</v>
      </c>
      <c r="C143" s="12" t="s">
        <v>256</v>
      </c>
      <c r="D143" s="12" t="s">
        <v>5</v>
      </c>
      <c r="E143" s="12"/>
      <c r="F143" s="13">
        <f>F151+F158+F144+F165+F170</f>
        <v>11620.231499999998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26" customFormat="1" ht="31.5" outlineLevel="6">
      <c r="A144" s="64" t="s">
        <v>223</v>
      </c>
      <c r="B144" s="62" t="s">
        <v>71</v>
      </c>
      <c r="C144" s="62" t="s">
        <v>272</v>
      </c>
      <c r="D144" s="62" t="s">
        <v>5</v>
      </c>
      <c r="E144" s="62"/>
      <c r="F144" s="63">
        <f>F145+F148</f>
        <v>19.662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26" customFormat="1" ht="33.75" customHeight="1" outlineLevel="6">
      <c r="A145" s="5" t="s">
        <v>195</v>
      </c>
      <c r="B145" s="6" t="s">
        <v>71</v>
      </c>
      <c r="C145" s="6" t="s">
        <v>273</v>
      </c>
      <c r="D145" s="6" t="s">
        <v>5</v>
      </c>
      <c r="E145" s="12"/>
      <c r="F145" s="7">
        <f>F146</f>
        <v>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26" customFormat="1" ht="15.75" outlineLevel="6">
      <c r="A146" s="47" t="s">
        <v>96</v>
      </c>
      <c r="B146" s="48" t="s">
        <v>71</v>
      </c>
      <c r="C146" s="48" t="s">
        <v>273</v>
      </c>
      <c r="D146" s="48" t="s">
        <v>97</v>
      </c>
      <c r="E146" s="12"/>
      <c r="F146" s="49">
        <f>F147</f>
        <v>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26" customFormat="1" ht="31.5" outlineLevel="6">
      <c r="A147" s="47" t="s">
        <v>98</v>
      </c>
      <c r="B147" s="48" t="s">
        <v>71</v>
      </c>
      <c r="C147" s="48" t="s">
        <v>273</v>
      </c>
      <c r="D147" s="48" t="s">
        <v>99</v>
      </c>
      <c r="E147" s="12"/>
      <c r="F147" s="49">
        <v>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26" customFormat="1" ht="31.5" outlineLevel="6">
      <c r="A148" s="5" t="s">
        <v>196</v>
      </c>
      <c r="B148" s="6" t="s">
        <v>71</v>
      </c>
      <c r="C148" s="6" t="s">
        <v>274</v>
      </c>
      <c r="D148" s="6" t="s">
        <v>5</v>
      </c>
      <c r="E148" s="12"/>
      <c r="F148" s="7">
        <f>F149</f>
        <v>19.662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26" customFormat="1" ht="15.75" outlineLevel="6">
      <c r="A149" s="47" t="s">
        <v>96</v>
      </c>
      <c r="B149" s="48" t="s">
        <v>71</v>
      </c>
      <c r="C149" s="48" t="s">
        <v>274</v>
      </c>
      <c r="D149" s="48" t="s">
        <v>97</v>
      </c>
      <c r="E149" s="12"/>
      <c r="F149" s="49">
        <f>F150</f>
        <v>19.662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26" customFormat="1" ht="31.5" outlineLevel="6">
      <c r="A150" s="47" t="s">
        <v>98</v>
      </c>
      <c r="B150" s="48" t="s">
        <v>71</v>
      </c>
      <c r="C150" s="48" t="s">
        <v>274</v>
      </c>
      <c r="D150" s="48" t="s">
        <v>99</v>
      </c>
      <c r="E150" s="12"/>
      <c r="F150" s="49">
        <v>19.662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26" customFormat="1" ht="15.75" outlineLevel="6">
      <c r="A151" s="50" t="s">
        <v>224</v>
      </c>
      <c r="B151" s="19" t="s">
        <v>71</v>
      </c>
      <c r="C151" s="19" t="s">
        <v>275</v>
      </c>
      <c r="D151" s="19" t="s">
        <v>5</v>
      </c>
      <c r="E151" s="19"/>
      <c r="F151" s="20">
        <f>F152+F155</f>
        <v>39.9675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26" customFormat="1" ht="31.5" outlineLevel="6">
      <c r="A152" s="5" t="s">
        <v>146</v>
      </c>
      <c r="B152" s="6" t="s">
        <v>71</v>
      </c>
      <c r="C152" s="6" t="s">
        <v>276</v>
      </c>
      <c r="D152" s="6" t="s">
        <v>5</v>
      </c>
      <c r="E152" s="6"/>
      <c r="F152" s="7">
        <f>F153</f>
        <v>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26" customFormat="1" ht="15.75" outlineLevel="6">
      <c r="A153" s="47" t="s">
        <v>96</v>
      </c>
      <c r="B153" s="48" t="s">
        <v>71</v>
      </c>
      <c r="C153" s="48" t="s">
        <v>276</v>
      </c>
      <c r="D153" s="48" t="s">
        <v>97</v>
      </c>
      <c r="E153" s="48"/>
      <c r="F153" s="49">
        <f>F154</f>
        <v>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26" customFormat="1" ht="31.5" outlineLevel="6">
      <c r="A154" s="47" t="s">
        <v>98</v>
      </c>
      <c r="B154" s="48" t="s">
        <v>71</v>
      </c>
      <c r="C154" s="48" t="s">
        <v>276</v>
      </c>
      <c r="D154" s="48" t="s">
        <v>99</v>
      </c>
      <c r="E154" s="48"/>
      <c r="F154" s="49">
        <v>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26" customFormat="1" ht="31.5" outlineLevel="6">
      <c r="A155" s="5" t="s">
        <v>147</v>
      </c>
      <c r="B155" s="6" t="s">
        <v>71</v>
      </c>
      <c r="C155" s="6" t="s">
        <v>277</v>
      </c>
      <c r="D155" s="6" t="s">
        <v>5</v>
      </c>
      <c r="E155" s="6"/>
      <c r="F155" s="7">
        <f>F156</f>
        <v>39.9675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26" customFormat="1" ht="15.75" outlineLevel="6">
      <c r="A156" s="47" t="s">
        <v>96</v>
      </c>
      <c r="B156" s="48" t="s">
        <v>71</v>
      </c>
      <c r="C156" s="48" t="s">
        <v>277</v>
      </c>
      <c r="D156" s="48" t="s">
        <v>97</v>
      </c>
      <c r="E156" s="48"/>
      <c r="F156" s="49">
        <f>F157</f>
        <v>39.9675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26" customFormat="1" ht="31.5" outlineLevel="6">
      <c r="A157" s="47" t="s">
        <v>98</v>
      </c>
      <c r="B157" s="48" t="s">
        <v>71</v>
      </c>
      <c r="C157" s="48" t="s">
        <v>277</v>
      </c>
      <c r="D157" s="48" t="s">
        <v>99</v>
      </c>
      <c r="E157" s="48"/>
      <c r="F157" s="49">
        <v>39.9675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26" customFormat="1" ht="31.5" outlineLevel="6">
      <c r="A158" s="50" t="s">
        <v>225</v>
      </c>
      <c r="B158" s="19" t="s">
        <v>71</v>
      </c>
      <c r="C158" s="19" t="s">
        <v>278</v>
      </c>
      <c r="D158" s="19" t="s">
        <v>5</v>
      </c>
      <c r="E158" s="19"/>
      <c r="F158" s="20">
        <f>F159+F162</f>
        <v>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26" customFormat="1" ht="47.25" outlineLevel="6">
      <c r="A159" s="5" t="s">
        <v>148</v>
      </c>
      <c r="B159" s="6" t="s">
        <v>71</v>
      </c>
      <c r="C159" s="6" t="s">
        <v>279</v>
      </c>
      <c r="D159" s="6" t="s">
        <v>5</v>
      </c>
      <c r="E159" s="6"/>
      <c r="F159" s="7">
        <f>F160</f>
        <v>0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26" customFormat="1" ht="15.75" outlineLevel="6">
      <c r="A160" s="47" t="s">
        <v>96</v>
      </c>
      <c r="B160" s="48" t="s">
        <v>71</v>
      </c>
      <c r="C160" s="48" t="s">
        <v>279</v>
      </c>
      <c r="D160" s="48" t="s">
        <v>97</v>
      </c>
      <c r="E160" s="48"/>
      <c r="F160" s="49">
        <f>F161</f>
        <v>0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26" customFormat="1" ht="31.5" outlineLevel="6">
      <c r="A161" s="47" t="s">
        <v>98</v>
      </c>
      <c r="B161" s="48" t="s">
        <v>71</v>
      </c>
      <c r="C161" s="48" t="s">
        <v>279</v>
      </c>
      <c r="D161" s="48" t="s">
        <v>99</v>
      </c>
      <c r="E161" s="48"/>
      <c r="F161" s="49">
        <v>0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26" customFormat="1" ht="47.25" outlineLevel="6">
      <c r="A162" s="5" t="s">
        <v>365</v>
      </c>
      <c r="B162" s="6" t="s">
        <v>71</v>
      </c>
      <c r="C162" s="6" t="s">
        <v>366</v>
      </c>
      <c r="D162" s="6" t="s">
        <v>5</v>
      </c>
      <c r="E162" s="6"/>
      <c r="F162" s="7">
        <f>F163</f>
        <v>0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26" customFormat="1" ht="15.75" outlineLevel="6">
      <c r="A163" s="47" t="s">
        <v>96</v>
      </c>
      <c r="B163" s="48" t="s">
        <v>71</v>
      </c>
      <c r="C163" s="48" t="s">
        <v>366</v>
      </c>
      <c r="D163" s="48" t="s">
        <v>97</v>
      </c>
      <c r="E163" s="48"/>
      <c r="F163" s="49">
        <f>F164</f>
        <v>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26" customFormat="1" ht="31.5" outlineLevel="6">
      <c r="A164" s="47" t="s">
        <v>98</v>
      </c>
      <c r="B164" s="48" t="s">
        <v>71</v>
      </c>
      <c r="C164" s="48" t="s">
        <v>366</v>
      </c>
      <c r="D164" s="48" t="s">
        <v>99</v>
      </c>
      <c r="E164" s="48"/>
      <c r="F164" s="49">
        <v>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26" customFormat="1" ht="34.5" customHeight="1" outlineLevel="6">
      <c r="A165" s="50" t="s">
        <v>352</v>
      </c>
      <c r="B165" s="19" t="s">
        <v>71</v>
      </c>
      <c r="C165" s="19" t="s">
        <v>356</v>
      </c>
      <c r="D165" s="19" t="s">
        <v>5</v>
      </c>
      <c r="E165" s="19"/>
      <c r="F165" s="83">
        <f>F166+F168</f>
        <v>11560.601999999999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26" customFormat="1" ht="15.75" outlineLevel="6">
      <c r="A166" s="5" t="s">
        <v>120</v>
      </c>
      <c r="B166" s="6" t="s">
        <v>71</v>
      </c>
      <c r="C166" s="6" t="s">
        <v>381</v>
      </c>
      <c r="D166" s="6" t="s">
        <v>121</v>
      </c>
      <c r="E166" s="6"/>
      <c r="F166" s="84">
        <f>F167</f>
        <v>5202.271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26" customFormat="1" ht="47.25" outlineLevel="6">
      <c r="A167" s="56" t="s">
        <v>203</v>
      </c>
      <c r="B167" s="48" t="s">
        <v>71</v>
      </c>
      <c r="C167" s="48" t="s">
        <v>381</v>
      </c>
      <c r="D167" s="48" t="s">
        <v>85</v>
      </c>
      <c r="E167" s="48"/>
      <c r="F167" s="85">
        <v>5202.271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26" customFormat="1" ht="15.75" outlineLevel="6">
      <c r="A168" s="5" t="s">
        <v>120</v>
      </c>
      <c r="B168" s="6" t="s">
        <v>71</v>
      </c>
      <c r="C168" s="6" t="s">
        <v>355</v>
      </c>
      <c r="D168" s="6" t="s">
        <v>121</v>
      </c>
      <c r="E168" s="6"/>
      <c r="F168" s="84">
        <f>F169</f>
        <v>6358.331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26" customFormat="1" ht="47.25" outlineLevel="6">
      <c r="A169" s="56" t="s">
        <v>203</v>
      </c>
      <c r="B169" s="48" t="s">
        <v>71</v>
      </c>
      <c r="C169" s="48" t="s">
        <v>355</v>
      </c>
      <c r="D169" s="48" t="s">
        <v>85</v>
      </c>
      <c r="E169" s="48"/>
      <c r="F169" s="49">
        <v>6358.331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26" customFormat="1" ht="31.5" outlineLevel="6">
      <c r="A170" s="50" t="s">
        <v>370</v>
      </c>
      <c r="B170" s="19" t="s">
        <v>71</v>
      </c>
      <c r="C170" s="19" t="s">
        <v>371</v>
      </c>
      <c r="D170" s="19" t="s">
        <v>5</v>
      </c>
      <c r="E170" s="19"/>
      <c r="F170" s="83">
        <f>F171</f>
        <v>0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26" customFormat="1" ht="15.75" outlineLevel="6">
      <c r="A171" s="5" t="s">
        <v>96</v>
      </c>
      <c r="B171" s="6" t="s">
        <v>71</v>
      </c>
      <c r="C171" s="6" t="s">
        <v>372</v>
      </c>
      <c r="D171" s="6" t="s">
        <v>97</v>
      </c>
      <c r="E171" s="6"/>
      <c r="F171" s="84">
        <f>F172</f>
        <v>0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26" customFormat="1" ht="31.5" outlineLevel="6">
      <c r="A172" s="56" t="s">
        <v>98</v>
      </c>
      <c r="B172" s="48" t="s">
        <v>71</v>
      </c>
      <c r="C172" s="48" t="s">
        <v>372</v>
      </c>
      <c r="D172" s="48" t="s">
        <v>99</v>
      </c>
      <c r="E172" s="48"/>
      <c r="F172" s="85">
        <v>0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26" customFormat="1" ht="15.75" outlineLevel="6">
      <c r="A173" s="65" t="s">
        <v>149</v>
      </c>
      <c r="B173" s="32" t="s">
        <v>150</v>
      </c>
      <c r="C173" s="32" t="s">
        <v>256</v>
      </c>
      <c r="D173" s="32" t="s">
        <v>5</v>
      </c>
      <c r="E173" s="43"/>
      <c r="F173" s="66">
        <f>F174</f>
        <v>1712.2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3" ht="15.75" outlineLevel="6">
      <c r="A174" s="67" t="s">
        <v>83</v>
      </c>
      <c r="B174" s="9" t="s">
        <v>84</v>
      </c>
      <c r="C174" s="9" t="s">
        <v>256</v>
      </c>
      <c r="D174" s="9" t="s">
        <v>5</v>
      </c>
      <c r="E174" s="68" t="s">
        <v>5</v>
      </c>
      <c r="F174" s="69">
        <f>F175</f>
        <v>1712.2</v>
      </c>
      <c r="G174" s="33" t="e">
        <f>#REF!</f>
        <v>#REF!</v>
      </c>
      <c r="H174" s="33" t="e">
        <f>#REF!</f>
        <v>#REF!</v>
      </c>
      <c r="I174" s="33" t="e">
        <f>#REF!</f>
        <v>#REF!</v>
      </c>
      <c r="J174" s="33" t="e">
        <f>#REF!</f>
        <v>#REF!</v>
      </c>
      <c r="K174" s="33" t="e">
        <f>#REF!</f>
        <v>#REF!</v>
      </c>
      <c r="L174" s="33" t="e">
        <f>#REF!</f>
        <v>#REF!</v>
      </c>
      <c r="M174" s="33" t="e">
        <f>#REF!</f>
        <v>#REF!</v>
      </c>
      <c r="N174" s="33" t="e">
        <f>#REF!</f>
        <v>#REF!</v>
      </c>
      <c r="O174" s="33" t="e">
        <f>#REF!</f>
        <v>#REF!</v>
      </c>
      <c r="P174" s="33" t="e">
        <f>#REF!</f>
        <v>#REF!</v>
      </c>
      <c r="Q174" s="33" t="e">
        <f>#REF!</f>
        <v>#REF!</v>
      </c>
      <c r="R174" s="33" t="e">
        <f>#REF!</f>
        <v>#REF!</v>
      </c>
      <c r="S174" s="33" t="e">
        <f>#REF!</f>
        <v>#REF!</v>
      </c>
      <c r="T174" s="33" t="e">
        <f>#REF!</f>
        <v>#REF!</v>
      </c>
      <c r="U174" s="33" t="e">
        <f>#REF!</f>
        <v>#REF!</v>
      </c>
      <c r="V174" s="38" t="e">
        <f>#REF!</f>
        <v>#REF!</v>
      </c>
      <c r="W174" s="46"/>
    </row>
    <row r="175" spans="1:23" ht="31.5" outlineLevel="6">
      <c r="A175" s="22" t="s">
        <v>135</v>
      </c>
      <c r="B175" s="12" t="s">
        <v>84</v>
      </c>
      <c r="C175" s="12" t="s">
        <v>257</v>
      </c>
      <c r="D175" s="12" t="s">
        <v>5</v>
      </c>
      <c r="E175" s="44"/>
      <c r="F175" s="34">
        <f>F176</f>
        <v>1712.2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9"/>
      <c r="W175" s="42"/>
    </row>
    <row r="176" spans="1:23" ht="31.5" outlineLevel="6">
      <c r="A176" s="22" t="s">
        <v>137</v>
      </c>
      <c r="B176" s="12" t="s">
        <v>84</v>
      </c>
      <c r="C176" s="12" t="s">
        <v>258</v>
      </c>
      <c r="D176" s="12" t="s">
        <v>5</v>
      </c>
      <c r="E176" s="44"/>
      <c r="F176" s="34">
        <f>F177</f>
        <v>1712.2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9"/>
      <c r="W176" s="42"/>
    </row>
    <row r="177" spans="1:23" ht="31.5" outlineLevel="6">
      <c r="A177" s="53" t="s">
        <v>42</v>
      </c>
      <c r="B177" s="19" t="s">
        <v>84</v>
      </c>
      <c r="C177" s="19" t="s">
        <v>280</v>
      </c>
      <c r="D177" s="19" t="s">
        <v>5</v>
      </c>
      <c r="E177" s="54" t="s">
        <v>5</v>
      </c>
      <c r="F177" s="55">
        <f>F178</f>
        <v>1712.2</v>
      </c>
      <c r="G177" s="35">
        <f>G178</f>
        <v>1397.92</v>
      </c>
      <c r="H177" s="35">
        <f aca="true" t="shared" si="24" ref="H177:V177">H178</f>
        <v>0</v>
      </c>
      <c r="I177" s="35">
        <f t="shared" si="24"/>
        <v>0</v>
      </c>
      <c r="J177" s="35">
        <f t="shared" si="24"/>
        <v>0</v>
      </c>
      <c r="K177" s="35">
        <f t="shared" si="24"/>
        <v>0</v>
      </c>
      <c r="L177" s="35">
        <f t="shared" si="24"/>
        <v>0</v>
      </c>
      <c r="M177" s="35">
        <f t="shared" si="24"/>
        <v>0</v>
      </c>
      <c r="N177" s="35">
        <f t="shared" si="24"/>
        <v>0</v>
      </c>
      <c r="O177" s="35">
        <f t="shared" si="24"/>
        <v>0</v>
      </c>
      <c r="P177" s="35">
        <f t="shared" si="24"/>
        <v>0</v>
      </c>
      <c r="Q177" s="35">
        <f t="shared" si="24"/>
        <v>0</v>
      </c>
      <c r="R177" s="35">
        <f t="shared" si="24"/>
        <v>0</v>
      </c>
      <c r="S177" s="35">
        <f t="shared" si="24"/>
        <v>0</v>
      </c>
      <c r="T177" s="35">
        <f t="shared" si="24"/>
        <v>0</v>
      </c>
      <c r="U177" s="35">
        <f t="shared" si="24"/>
        <v>0</v>
      </c>
      <c r="V177" s="40">
        <f t="shared" si="24"/>
        <v>0</v>
      </c>
      <c r="W177" s="41"/>
    </row>
    <row r="178" spans="1:23" ht="15.75" outlineLevel="6">
      <c r="A178" s="25" t="s">
        <v>115</v>
      </c>
      <c r="B178" s="6" t="s">
        <v>84</v>
      </c>
      <c r="C178" s="6" t="s">
        <v>280</v>
      </c>
      <c r="D178" s="6" t="s">
        <v>116</v>
      </c>
      <c r="E178" s="45" t="s">
        <v>18</v>
      </c>
      <c r="F178" s="35">
        <v>1712.2</v>
      </c>
      <c r="G178" s="35">
        <v>1397.92</v>
      </c>
      <c r="H178" s="36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37"/>
      <c r="W178" s="41"/>
    </row>
    <row r="179" spans="1:22" s="26" customFormat="1" ht="32.25" customHeight="1" outlineLevel="6">
      <c r="A179" s="16" t="s">
        <v>59</v>
      </c>
      <c r="B179" s="17" t="s">
        <v>58</v>
      </c>
      <c r="C179" s="17" t="s">
        <v>256</v>
      </c>
      <c r="D179" s="17" t="s">
        <v>5</v>
      </c>
      <c r="E179" s="17"/>
      <c r="F179" s="18">
        <f aca="true" t="shared" si="25" ref="F179:F184">F180</f>
        <v>22.13</v>
      </c>
      <c r="G179" s="18">
        <f aca="true" t="shared" si="26" ref="G179:V179">G180</f>
        <v>0</v>
      </c>
      <c r="H179" s="18">
        <f t="shared" si="26"/>
        <v>0</v>
      </c>
      <c r="I179" s="18">
        <f t="shared" si="26"/>
        <v>0</v>
      </c>
      <c r="J179" s="18">
        <f t="shared" si="26"/>
        <v>0</v>
      </c>
      <c r="K179" s="18">
        <f t="shared" si="26"/>
        <v>0</v>
      </c>
      <c r="L179" s="18">
        <f t="shared" si="26"/>
        <v>0</v>
      </c>
      <c r="M179" s="18">
        <f t="shared" si="26"/>
        <v>0</v>
      </c>
      <c r="N179" s="18">
        <f t="shared" si="26"/>
        <v>0</v>
      </c>
      <c r="O179" s="18">
        <f t="shared" si="26"/>
        <v>0</v>
      </c>
      <c r="P179" s="18">
        <f t="shared" si="26"/>
        <v>0</v>
      </c>
      <c r="Q179" s="18">
        <f t="shared" si="26"/>
        <v>0</v>
      </c>
      <c r="R179" s="18">
        <f t="shared" si="26"/>
        <v>0</v>
      </c>
      <c r="S179" s="18">
        <f t="shared" si="26"/>
        <v>0</v>
      </c>
      <c r="T179" s="18">
        <f t="shared" si="26"/>
        <v>0</v>
      </c>
      <c r="U179" s="18">
        <f t="shared" si="26"/>
        <v>0</v>
      </c>
      <c r="V179" s="18">
        <f t="shared" si="26"/>
        <v>0</v>
      </c>
    </row>
    <row r="180" spans="1:22" s="26" customFormat="1" ht="48" customHeight="1" outlineLevel="3">
      <c r="A180" s="8" t="s">
        <v>34</v>
      </c>
      <c r="B180" s="9" t="s">
        <v>10</v>
      </c>
      <c r="C180" s="9" t="s">
        <v>256</v>
      </c>
      <c r="D180" s="9" t="s">
        <v>5</v>
      </c>
      <c r="E180" s="9"/>
      <c r="F180" s="10">
        <f t="shared" si="25"/>
        <v>22.13</v>
      </c>
      <c r="G180" s="10">
        <f aca="true" t="shared" si="27" ref="G180:V180">G182</f>
        <v>0</v>
      </c>
      <c r="H180" s="10">
        <f t="shared" si="27"/>
        <v>0</v>
      </c>
      <c r="I180" s="10">
        <f t="shared" si="27"/>
        <v>0</v>
      </c>
      <c r="J180" s="10">
        <f t="shared" si="27"/>
        <v>0</v>
      </c>
      <c r="K180" s="10">
        <f t="shared" si="27"/>
        <v>0</v>
      </c>
      <c r="L180" s="10">
        <f t="shared" si="27"/>
        <v>0</v>
      </c>
      <c r="M180" s="10">
        <f t="shared" si="27"/>
        <v>0</v>
      </c>
      <c r="N180" s="10">
        <f t="shared" si="27"/>
        <v>0</v>
      </c>
      <c r="O180" s="10">
        <f t="shared" si="27"/>
        <v>0</v>
      </c>
      <c r="P180" s="10">
        <f t="shared" si="27"/>
        <v>0</v>
      </c>
      <c r="Q180" s="10">
        <f t="shared" si="27"/>
        <v>0</v>
      </c>
      <c r="R180" s="10">
        <f t="shared" si="27"/>
        <v>0</v>
      </c>
      <c r="S180" s="10">
        <f t="shared" si="27"/>
        <v>0</v>
      </c>
      <c r="T180" s="10">
        <f t="shared" si="27"/>
        <v>0</v>
      </c>
      <c r="U180" s="10">
        <f t="shared" si="27"/>
        <v>0</v>
      </c>
      <c r="V180" s="10">
        <f t="shared" si="27"/>
        <v>0</v>
      </c>
    </row>
    <row r="181" spans="1:22" s="26" customFormat="1" ht="34.5" customHeight="1" outlineLevel="3">
      <c r="A181" s="22" t="s">
        <v>135</v>
      </c>
      <c r="B181" s="9" t="s">
        <v>10</v>
      </c>
      <c r="C181" s="9" t="s">
        <v>257</v>
      </c>
      <c r="D181" s="9" t="s">
        <v>5</v>
      </c>
      <c r="E181" s="9"/>
      <c r="F181" s="10">
        <f t="shared" si="25"/>
        <v>22.13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26" customFormat="1" ht="30.75" customHeight="1" outlineLevel="3">
      <c r="A182" s="22" t="s">
        <v>137</v>
      </c>
      <c r="B182" s="12" t="s">
        <v>10</v>
      </c>
      <c r="C182" s="12" t="s">
        <v>258</v>
      </c>
      <c r="D182" s="12" t="s">
        <v>5</v>
      </c>
      <c r="E182" s="12"/>
      <c r="F182" s="13">
        <f t="shared" si="25"/>
        <v>22.13</v>
      </c>
      <c r="G182" s="13">
        <f aca="true" t="shared" si="28" ref="G182:V183">G183</f>
        <v>0</v>
      </c>
      <c r="H182" s="13">
        <f t="shared" si="28"/>
        <v>0</v>
      </c>
      <c r="I182" s="13">
        <f t="shared" si="28"/>
        <v>0</v>
      </c>
      <c r="J182" s="13">
        <f t="shared" si="28"/>
        <v>0</v>
      </c>
      <c r="K182" s="13">
        <f t="shared" si="28"/>
        <v>0</v>
      </c>
      <c r="L182" s="13">
        <f t="shared" si="28"/>
        <v>0</v>
      </c>
      <c r="M182" s="13">
        <f t="shared" si="28"/>
        <v>0</v>
      </c>
      <c r="N182" s="13">
        <f t="shared" si="28"/>
        <v>0</v>
      </c>
      <c r="O182" s="13">
        <f t="shared" si="28"/>
        <v>0</v>
      </c>
      <c r="P182" s="13">
        <f t="shared" si="28"/>
        <v>0</v>
      </c>
      <c r="Q182" s="13">
        <f t="shared" si="28"/>
        <v>0</v>
      </c>
      <c r="R182" s="13">
        <f t="shared" si="28"/>
        <v>0</v>
      </c>
      <c r="S182" s="13">
        <f t="shared" si="28"/>
        <v>0</v>
      </c>
      <c r="T182" s="13">
        <f t="shared" si="28"/>
        <v>0</v>
      </c>
      <c r="U182" s="13">
        <f t="shared" si="28"/>
        <v>0</v>
      </c>
      <c r="V182" s="13">
        <f t="shared" si="28"/>
        <v>0</v>
      </c>
    </row>
    <row r="183" spans="1:22" s="26" customFormat="1" ht="32.25" customHeight="1" outlineLevel="4">
      <c r="A183" s="50" t="s">
        <v>151</v>
      </c>
      <c r="B183" s="19" t="s">
        <v>10</v>
      </c>
      <c r="C183" s="19" t="s">
        <v>281</v>
      </c>
      <c r="D183" s="19" t="s">
        <v>5</v>
      </c>
      <c r="E183" s="19"/>
      <c r="F183" s="20">
        <f t="shared" si="25"/>
        <v>22.13</v>
      </c>
      <c r="G183" s="7">
        <f t="shared" si="28"/>
        <v>0</v>
      </c>
      <c r="H183" s="7">
        <f t="shared" si="28"/>
        <v>0</v>
      </c>
      <c r="I183" s="7">
        <f t="shared" si="28"/>
        <v>0</v>
      </c>
      <c r="J183" s="7">
        <f t="shared" si="28"/>
        <v>0</v>
      </c>
      <c r="K183" s="7">
        <f t="shared" si="28"/>
        <v>0</v>
      </c>
      <c r="L183" s="7">
        <f t="shared" si="28"/>
        <v>0</v>
      </c>
      <c r="M183" s="7">
        <f t="shared" si="28"/>
        <v>0</v>
      </c>
      <c r="N183" s="7">
        <f t="shared" si="28"/>
        <v>0</v>
      </c>
      <c r="O183" s="7">
        <f t="shared" si="28"/>
        <v>0</v>
      </c>
      <c r="P183" s="7">
        <f t="shared" si="28"/>
        <v>0</v>
      </c>
      <c r="Q183" s="7">
        <f t="shared" si="28"/>
        <v>0</v>
      </c>
      <c r="R183" s="7">
        <f t="shared" si="28"/>
        <v>0</v>
      </c>
      <c r="S183" s="7">
        <f t="shared" si="28"/>
        <v>0</v>
      </c>
      <c r="T183" s="7">
        <f t="shared" si="28"/>
        <v>0</v>
      </c>
      <c r="U183" s="7">
        <f t="shared" si="28"/>
        <v>0</v>
      </c>
      <c r="V183" s="7">
        <f t="shared" si="28"/>
        <v>0</v>
      </c>
    </row>
    <row r="184" spans="1:22" s="26" customFormat="1" ht="15.75" outlineLevel="5">
      <c r="A184" s="5" t="s">
        <v>96</v>
      </c>
      <c r="B184" s="6" t="s">
        <v>10</v>
      </c>
      <c r="C184" s="6" t="s">
        <v>281</v>
      </c>
      <c r="D184" s="6" t="s">
        <v>97</v>
      </c>
      <c r="E184" s="6"/>
      <c r="F184" s="7">
        <f t="shared" si="25"/>
        <v>22.13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6" customFormat="1" ht="31.5" outlineLevel="5">
      <c r="A185" s="47" t="s">
        <v>98</v>
      </c>
      <c r="B185" s="48" t="s">
        <v>10</v>
      </c>
      <c r="C185" s="48" t="s">
        <v>281</v>
      </c>
      <c r="D185" s="48" t="s">
        <v>99</v>
      </c>
      <c r="E185" s="48"/>
      <c r="F185" s="49">
        <v>22.13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6" customFormat="1" ht="18.75" outlineLevel="6">
      <c r="A186" s="16" t="s">
        <v>57</v>
      </c>
      <c r="B186" s="17" t="s">
        <v>56</v>
      </c>
      <c r="C186" s="17" t="s">
        <v>256</v>
      </c>
      <c r="D186" s="17" t="s">
        <v>5</v>
      </c>
      <c r="E186" s="17"/>
      <c r="F186" s="81">
        <f>F193+F223+F187</f>
        <v>35044.90044</v>
      </c>
      <c r="G186" s="18" t="e">
        <f aca="true" t="shared" si="29" ref="G186:V186">G193+G223</f>
        <v>#REF!</v>
      </c>
      <c r="H186" s="18" t="e">
        <f t="shared" si="29"/>
        <v>#REF!</v>
      </c>
      <c r="I186" s="18" t="e">
        <f t="shared" si="29"/>
        <v>#REF!</v>
      </c>
      <c r="J186" s="18" t="e">
        <f t="shared" si="29"/>
        <v>#REF!</v>
      </c>
      <c r="K186" s="18" t="e">
        <f t="shared" si="29"/>
        <v>#REF!</v>
      </c>
      <c r="L186" s="18" t="e">
        <f t="shared" si="29"/>
        <v>#REF!</v>
      </c>
      <c r="M186" s="18" t="e">
        <f t="shared" si="29"/>
        <v>#REF!</v>
      </c>
      <c r="N186" s="18" t="e">
        <f t="shared" si="29"/>
        <v>#REF!</v>
      </c>
      <c r="O186" s="18" t="e">
        <f t="shared" si="29"/>
        <v>#REF!</v>
      </c>
      <c r="P186" s="18" t="e">
        <f t="shared" si="29"/>
        <v>#REF!</v>
      </c>
      <c r="Q186" s="18" t="e">
        <f t="shared" si="29"/>
        <v>#REF!</v>
      </c>
      <c r="R186" s="18" t="e">
        <f t="shared" si="29"/>
        <v>#REF!</v>
      </c>
      <c r="S186" s="18" t="e">
        <f t="shared" si="29"/>
        <v>#REF!</v>
      </c>
      <c r="T186" s="18" t="e">
        <f t="shared" si="29"/>
        <v>#REF!</v>
      </c>
      <c r="U186" s="18" t="e">
        <f t="shared" si="29"/>
        <v>#REF!</v>
      </c>
      <c r="V186" s="18" t="e">
        <f t="shared" si="29"/>
        <v>#REF!</v>
      </c>
    </row>
    <row r="187" spans="1:22" s="26" customFormat="1" ht="18.75" outlineLevel="6">
      <c r="A187" s="70" t="s">
        <v>210</v>
      </c>
      <c r="B187" s="9" t="s">
        <v>212</v>
      </c>
      <c r="C187" s="9" t="s">
        <v>256</v>
      </c>
      <c r="D187" s="9" t="s">
        <v>5</v>
      </c>
      <c r="E187" s="9"/>
      <c r="F187" s="82">
        <f>F188</f>
        <v>379.28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6" customFormat="1" ht="31.5" outlineLevel="6">
      <c r="A188" s="22" t="s">
        <v>135</v>
      </c>
      <c r="B188" s="9" t="s">
        <v>212</v>
      </c>
      <c r="C188" s="9" t="s">
        <v>257</v>
      </c>
      <c r="D188" s="9" t="s">
        <v>5</v>
      </c>
      <c r="E188" s="9"/>
      <c r="F188" s="82">
        <f>F189</f>
        <v>379.28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6" customFormat="1" ht="31.5" outlineLevel="6">
      <c r="A189" s="22" t="s">
        <v>137</v>
      </c>
      <c r="B189" s="9" t="s">
        <v>212</v>
      </c>
      <c r="C189" s="9" t="s">
        <v>258</v>
      </c>
      <c r="D189" s="9" t="s">
        <v>5</v>
      </c>
      <c r="E189" s="9"/>
      <c r="F189" s="82">
        <f>F190</f>
        <v>379.28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6" customFormat="1" ht="47.25" outlineLevel="6">
      <c r="A190" s="64" t="s">
        <v>211</v>
      </c>
      <c r="B190" s="19" t="s">
        <v>212</v>
      </c>
      <c r="C190" s="19" t="s">
        <v>282</v>
      </c>
      <c r="D190" s="19" t="s">
        <v>5</v>
      </c>
      <c r="E190" s="19"/>
      <c r="F190" s="83">
        <f>F191</f>
        <v>379.28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6" customFormat="1" ht="18.75" outlineLevel="6">
      <c r="A191" s="5" t="s">
        <v>96</v>
      </c>
      <c r="B191" s="6" t="s">
        <v>212</v>
      </c>
      <c r="C191" s="6" t="s">
        <v>282</v>
      </c>
      <c r="D191" s="6" t="s">
        <v>97</v>
      </c>
      <c r="E191" s="6"/>
      <c r="F191" s="84">
        <f>F192</f>
        <v>379.28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6" customFormat="1" ht="31.5" outlineLevel="6">
      <c r="A192" s="47" t="s">
        <v>98</v>
      </c>
      <c r="B192" s="48" t="s">
        <v>212</v>
      </c>
      <c r="C192" s="48" t="s">
        <v>282</v>
      </c>
      <c r="D192" s="48" t="s">
        <v>99</v>
      </c>
      <c r="E192" s="48"/>
      <c r="F192" s="85">
        <v>379.28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6" customFormat="1" ht="15.75" outlineLevel="6">
      <c r="A193" s="22" t="s">
        <v>63</v>
      </c>
      <c r="B193" s="9" t="s">
        <v>62</v>
      </c>
      <c r="C193" s="9" t="s">
        <v>256</v>
      </c>
      <c r="D193" s="9" t="s">
        <v>5</v>
      </c>
      <c r="E193" s="9"/>
      <c r="F193" s="82">
        <f>F194+F209</f>
        <v>34463.13644</v>
      </c>
      <c r="G193" s="10">
        <f aca="true" t="shared" si="30" ref="G193:V194">G194</f>
        <v>0</v>
      </c>
      <c r="H193" s="10">
        <f t="shared" si="30"/>
        <v>0</v>
      </c>
      <c r="I193" s="10">
        <f t="shared" si="30"/>
        <v>0</v>
      </c>
      <c r="J193" s="10">
        <f t="shared" si="30"/>
        <v>0</v>
      </c>
      <c r="K193" s="10">
        <f t="shared" si="30"/>
        <v>0</v>
      </c>
      <c r="L193" s="10">
        <f t="shared" si="30"/>
        <v>0</v>
      </c>
      <c r="M193" s="10">
        <f t="shared" si="30"/>
        <v>0</v>
      </c>
      <c r="N193" s="10">
        <f t="shared" si="30"/>
        <v>0</v>
      </c>
      <c r="O193" s="10">
        <f t="shared" si="30"/>
        <v>0</v>
      </c>
      <c r="P193" s="10">
        <f t="shared" si="30"/>
        <v>0</v>
      </c>
      <c r="Q193" s="10">
        <f t="shared" si="30"/>
        <v>0</v>
      </c>
      <c r="R193" s="10">
        <f t="shared" si="30"/>
        <v>0</v>
      </c>
      <c r="S193" s="10">
        <f t="shared" si="30"/>
        <v>0</v>
      </c>
      <c r="T193" s="10">
        <f t="shared" si="30"/>
        <v>0</v>
      </c>
      <c r="U193" s="10">
        <f t="shared" si="30"/>
        <v>0</v>
      </c>
      <c r="V193" s="10">
        <f t="shared" si="30"/>
        <v>0</v>
      </c>
    </row>
    <row r="194" spans="1:22" s="26" customFormat="1" ht="31.5" outlineLevel="6">
      <c r="A194" s="8" t="s">
        <v>226</v>
      </c>
      <c r="B194" s="12" t="s">
        <v>62</v>
      </c>
      <c r="C194" s="12" t="s">
        <v>283</v>
      </c>
      <c r="D194" s="12" t="s">
        <v>5</v>
      </c>
      <c r="E194" s="12"/>
      <c r="F194" s="87">
        <f>F195+F203+F198+F201+F206</f>
        <v>27092.13644</v>
      </c>
      <c r="G194" s="13">
        <f t="shared" si="30"/>
        <v>0</v>
      </c>
      <c r="H194" s="13">
        <f t="shared" si="30"/>
        <v>0</v>
      </c>
      <c r="I194" s="13">
        <f t="shared" si="30"/>
        <v>0</v>
      </c>
      <c r="J194" s="13">
        <f t="shared" si="30"/>
        <v>0</v>
      </c>
      <c r="K194" s="13">
        <f t="shared" si="30"/>
        <v>0</v>
      </c>
      <c r="L194" s="13">
        <f t="shared" si="30"/>
        <v>0</v>
      </c>
      <c r="M194" s="13">
        <f t="shared" si="30"/>
        <v>0</v>
      </c>
      <c r="N194" s="13">
        <f t="shared" si="30"/>
        <v>0</v>
      </c>
      <c r="O194" s="13">
        <f t="shared" si="30"/>
        <v>0</v>
      </c>
      <c r="P194" s="13">
        <f t="shared" si="30"/>
        <v>0</v>
      </c>
      <c r="Q194" s="13">
        <f t="shared" si="30"/>
        <v>0</v>
      </c>
      <c r="R194" s="13">
        <f t="shared" si="30"/>
        <v>0</v>
      </c>
      <c r="S194" s="13">
        <f t="shared" si="30"/>
        <v>0</v>
      </c>
      <c r="T194" s="13">
        <f t="shared" si="30"/>
        <v>0</v>
      </c>
      <c r="U194" s="13">
        <f t="shared" si="30"/>
        <v>0</v>
      </c>
      <c r="V194" s="13">
        <f t="shared" si="30"/>
        <v>0</v>
      </c>
    </row>
    <row r="195" spans="1:22" s="26" customFormat="1" ht="51.75" customHeight="1" outlineLevel="6">
      <c r="A195" s="50" t="s">
        <v>152</v>
      </c>
      <c r="B195" s="19" t="s">
        <v>62</v>
      </c>
      <c r="C195" s="19" t="s">
        <v>284</v>
      </c>
      <c r="D195" s="19" t="s">
        <v>5</v>
      </c>
      <c r="E195" s="19"/>
      <c r="F195" s="83">
        <f>F196</f>
        <v>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6" customFormat="1" ht="15.75" outlineLevel="6">
      <c r="A196" s="5" t="s">
        <v>96</v>
      </c>
      <c r="B196" s="6" t="s">
        <v>62</v>
      </c>
      <c r="C196" s="6" t="s">
        <v>284</v>
      </c>
      <c r="D196" s="6" t="s">
        <v>97</v>
      </c>
      <c r="E196" s="6"/>
      <c r="F196" s="84">
        <f>F197</f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6" customFormat="1" ht="31.5" outlineLevel="6">
      <c r="A197" s="47" t="s">
        <v>98</v>
      </c>
      <c r="B197" s="48" t="s">
        <v>62</v>
      </c>
      <c r="C197" s="48" t="s">
        <v>284</v>
      </c>
      <c r="D197" s="48" t="s">
        <v>99</v>
      </c>
      <c r="E197" s="48"/>
      <c r="F197" s="85"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6" customFormat="1" ht="49.5" customHeight="1" outlineLevel="6">
      <c r="A198" s="50" t="s">
        <v>218</v>
      </c>
      <c r="B198" s="19" t="s">
        <v>62</v>
      </c>
      <c r="C198" s="19" t="s">
        <v>285</v>
      </c>
      <c r="D198" s="19" t="s">
        <v>5</v>
      </c>
      <c r="E198" s="19"/>
      <c r="F198" s="83">
        <f>F199</f>
        <v>7029.04544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6" customFormat="1" ht="15.75" outlineLevel="6">
      <c r="A199" s="5" t="s">
        <v>96</v>
      </c>
      <c r="B199" s="6" t="s">
        <v>62</v>
      </c>
      <c r="C199" s="6" t="s">
        <v>285</v>
      </c>
      <c r="D199" s="6" t="s">
        <v>97</v>
      </c>
      <c r="E199" s="6"/>
      <c r="F199" s="84">
        <f>F200</f>
        <v>7029.04544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6" customFormat="1" ht="31.5" outlineLevel="6">
      <c r="A200" s="47" t="s">
        <v>98</v>
      </c>
      <c r="B200" s="48" t="s">
        <v>62</v>
      </c>
      <c r="C200" s="48" t="s">
        <v>285</v>
      </c>
      <c r="D200" s="48" t="s">
        <v>99</v>
      </c>
      <c r="E200" s="48"/>
      <c r="F200" s="85">
        <v>7029.04544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6" customFormat="1" ht="63" outlineLevel="6">
      <c r="A201" s="50" t="s">
        <v>219</v>
      </c>
      <c r="B201" s="19" t="s">
        <v>62</v>
      </c>
      <c r="C201" s="19" t="s">
        <v>286</v>
      </c>
      <c r="D201" s="19" t="s">
        <v>5</v>
      </c>
      <c r="E201" s="19"/>
      <c r="F201" s="83">
        <f>F202</f>
        <v>8700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6" customFormat="1" ht="15.75" outlineLevel="6">
      <c r="A202" s="47" t="s">
        <v>119</v>
      </c>
      <c r="B202" s="48" t="s">
        <v>62</v>
      </c>
      <c r="C202" s="48" t="s">
        <v>286</v>
      </c>
      <c r="D202" s="48" t="s">
        <v>118</v>
      </c>
      <c r="E202" s="48"/>
      <c r="F202" s="85">
        <v>8700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6" customFormat="1" ht="31.5" outlineLevel="6">
      <c r="A203" s="86" t="s">
        <v>205</v>
      </c>
      <c r="B203" s="19" t="s">
        <v>62</v>
      </c>
      <c r="C203" s="19" t="s">
        <v>287</v>
      </c>
      <c r="D203" s="19" t="s">
        <v>5</v>
      </c>
      <c r="E203" s="19"/>
      <c r="F203" s="83">
        <f>F204</f>
        <v>9090.4728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6" customFormat="1" ht="15.75" outlineLevel="6">
      <c r="A204" s="5" t="s">
        <v>96</v>
      </c>
      <c r="B204" s="6" t="s">
        <v>62</v>
      </c>
      <c r="C204" s="6" t="s">
        <v>287</v>
      </c>
      <c r="D204" s="6" t="s">
        <v>97</v>
      </c>
      <c r="E204" s="6"/>
      <c r="F204" s="84">
        <f>F205</f>
        <v>9090.4728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6" customFormat="1" ht="31.5" outlineLevel="6">
      <c r="A205" s="47" t="s">
        <v>98</v>
      </c>
      <c r="B205" s="48" t="s">
        <v>62</v>
      </c>
      <c r="C205" s="48" t="s">
        <v>287</v>
      </c>
      <c r="D205" s="48" t="s">
        <v>99</v>
      </c>
      <c r="E205" s="48"/>
      <c r="F205" s="85">
        <v>9090.4728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6" customFormat="1" ht="66.75" customHeight="1" outlineLevel="6">
      <c r="A206" s="86" t="s">
        <v>396</v>
      </c>
      <c r="B206" s="19" t="s">
        <v>62</v>
      </c>
      <c r="C206" s="19" t="s">
        <v>395</v>
      </c>
      <c r="D206" s="19" t="s">
        <v>5</v>
      </c>
      <c r="E206" s="19"/>
      <c r="F206" s="83">
        <f>F207</f>
        <v>2272.6182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6" customFormat="1" ht="15.75" outlineLevel="6">
      <c r="A207" s="5" t="s">
        <v>96</v>
      </c>
      <c r="B207" s="6" t="s">
        <v>62</v>
      </c>
      <c r="C207" s="6" t="s">
        <v>395</v>
      </c>
      <c r="D207" s="6" t="s">
        <v>97</v>
      </c>
      <c r="E207" s="6"/>
      <c r="F207" s="84">
        <f>F208</f>
        <v>2272.6182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6" customFormat="1" ht="31.5" outlineLevel="6">
      <c r="A208" s="47" t="s">
        <v>98</v>
      </c>
      <c r="B208" s="48" t="s">
        <v>62</v>
      </c>
      <c r="C208" s="95" t="s">
        <v>395</v>
      </c>
      <c r="D208" s="48" t="s">
        <v>99</v>
      </c>
      <c r="E208" s="48"/>
      <c r="F208" s="85">
        <v>2272.6182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6" customFormat="1" ht="47.25" outlineLevel="6">
      <c r="A209" s="8" t="s">
        <v>375</v>
      </c>
      <c r="B209" s="9" t="s">
        <v>62</v>
      </c>
      <c r="C209" s="9" t="s">
        <v>288</v>
      </c>
      <c r="D209" s="9" t="s">
        <v>5</v>
      </c>
      <c r="E209" s="9"/>
      <c r="F209" s="82">
        <f>F210+F213+F218</f>
        <v>7371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6" customFormat="1" ht="47.25" outlineLevel="6">
      <c r="A210" s="50" t="s">
        <v>156</v>
      </c>
      <c r="B210" s="19" t="s">
        <v>62</v>
      </c>
      <c r="C210" s="19" t="s">
        <v>292</v>
      </c>
      <c r="D210" s="19" t="s">
        <v>5</v>
      </c>
      <c r="E210" s="19"/>
      <c r="F210" s="83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6" customFormat="1" ht="15.75" outlineLevel="6">
      <c r="A211" s="5" t="s">
        <v>96</v>
      </c>
      <c r="B211" s="6" t="s">
        <v>62</v>
      </c>
      <c r="C211" s="6" t="s">
        <v>292</v>
      </c>
      <c r="D211" s="6" t="s">
        <v>97</v>
      </c>
      <c r="E211" s="6"/>
      <c r="F211" s="84">
        <f>F212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6" customFormat="1" ht="31.5" outlineLevel="6">
      <c r="A212" s="47" t="s">
        <v>98</v>
      </c>
      <c r="B212" s="48" t="s">
        <v>62</v>
      </c>
      <c r="C212" s="48" t="s">
        <v>292</v>
      </c>
      <c r="D212" s="48" t="s">
        <v>99</v>
      </c>
      <c r="E212" s="48"/>
      <c r="F212" s="85"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6" customFormat="1" ht="108" customHeight="1" outlineLevel="6">
      <c r="A213" s="50" t="s">
        <v>391</v>
      </c>
      <c r="B213" s="19" t="s">
        <v>62</v>
      </c>
      <c r="C213" s="19" t="s">
        <v>392</v>
      </c>
      <c r="D213" s="19" t="s">
        <v>5</v>
      </c>
      <c r="E213" s="19"/>
      <c r="F213" s="83">
        <f>F214+F216</f>
        <v>6136.8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6" customFormat="1" ht="15.75" outlineLevel="6">
      <c r="A214" s="5" t="s">
        <v>96</v>
      </c>
      <c r="B214" s="6" t="s">
        <v>62</v>
      </c>
      <c r="C214" s="6" t="s">
        <v>392</v>
      </c>
      <c r="D214" s="6" t="s">
        <v>97</v>
      </c>
      <c r="E214" s="6"/>
      <c r="F214" s="84">
        <f>F215</f>
        <v>1336.8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6" customFormat="1" ht="31.5" outlineLevel="6">
      <c r="A215" s="47" t="s">
        <v>98</v>
      </c>
      <c r="B215" s="48" t="s">
        <v>62</v>
      </c>
      <c r="C215" s="48" t="s">
        <v>392</v>
      </c>
      <c r="D215" s="48" t="s">
        <v>99</v>
      </c>
      <c r="E215" s="48"/>
      <c r="F215" s="85">
        <v>1336.8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6" customFormat="1" ht="34.5" customHeight="1" outlineLevel="6">
      <c r="A216" s="5" t="s">
        <v>407</v>
      </c>
      <c r="B216" s="6" t="s">
        <v>62</v>
      </c>
      <c r="C216" s="6" t="s">
        <v>392</v>
      </c>
      <c r="D216" s="6" t="s">
        <v>440</v>
      </c>
      <c r="E216" s="6"/>
      <c r="F216" s="84">
        <f>F217</f>
        <v>4800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6" customFormat="1" ht="35.25" customHeight="1" outlineLevel="6">
      <c r="A217" s="47" t="s">
        <v>407</v>
      </c>
      <c r="B217" s="48" t="s">
        <v>62</v>
      </c>
      <c r="C217" s="48" t="s">
        <v>392</v>
      </c>
      <c r="D217" s="48" t="s">
        <v>403</v>
      </c>
      <c r="E217" s="48"/>
      <c r="F217" s="85">
        <v>4800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6" customFormat="1" ht="101.25" customHeight="1" outlineLevel="6">
      <c r="A218" s="50" t="s">
        <v>393</v>
      </c>
      <c r="B218" s="19" t="s">
        <v>62</v>
      </c>
      <c r="C218" s="19" t="s">
        <v>394</v>
      </c>
      <c r="D218" s="19" t="s">
        <v>5</v>
      </c>
      <c r="E218" s="19"/>
      <c r="F218" s="83">
        <f>F219+F222</f>
        <v>1234.2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6" customFormat="1" ht="15.75" outlineLevel="6">
      <c r="A219" s="5" t="s">
        <v>96</v>
      </c>
      <c r="B219" s="6" t="s">
        <v>62</v>
      </c>
      <c r="C219" s="6" t="s">
        <v>394</v>
      </c>
      <c r="D219" s="6" t="s">
        <v>97</v>
      </c>
      <c r="E219" s="6"/>
      <c r="F219" s="84">
        <f>F220</f>
        <v>334.2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6" customFormat="1" ht="31.5" outlineLevel="6">
      <c r="A220" s="47" t="s">
        <v>98</v>
      </c>
      <c r="B220" s="48" t="s">
        <v>62</v>
      </c>
      <c r="C220" s="48" t="s">
        <v>394</v>
      </c>
      <c r="D220" s="48" t="s">
        <v>99</v>
      </c>
      <c r="E220" s="48"/>
      <c r="F220" s="85">
        <v>334.2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6" customFormat="1" ht="31.5" customHeight="1" outlineLevel="6">
      <c r="A221" s="5" t="s">
        <v>407</v>
      </c>
      <c r="B221" s="6" t="s">
        <v>62</v>
      </c>
      <c r="C221" s="6" t="s">
        <v>394</v>
      </c>
      <c r="D221" s="6" t="s">
        <v>440</v>
      </c>
      <c r="E221" s="6"/>
      <c r="F221" s="84">
        <f>F222</f>
        <v>900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6" customFormat="1" ht="33.75" customHeight="1" outlineLevel="6">
      <c r="A222" s="47" t="s">
        <v>407</v>
      </c>
      <c r="B222" s="48" t="s">
        <v>62</v>
      </c>
      <c r="C222" s="48" t="s">
        <v>394</v>
      </c>
      <c r="D222" s="48" t="s">
        <v>403</v>
      </c>
      <c r="E222" s="48"/>
      <c r="F222" s="85">
        <v>900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6" customFormat="1" ht="15.75" outlineLevel="3">
      <c r="A223" s="8" t="s">
        <v>35</v>
      </c>
      <c r="B223" s="9" t="s">
        <v>11</v>
      </c>
      <c r="C223" s="9" t="s">
        <v>256</v>
      </c>
      <c r="D223" s="9" t="s">
        <v>5</v>
      </c>
      <c r="E223" s="9"/>
      <c r="F223" s="82">
        <f>F224+F229</f>
        <v>202.48399999999998</v>
      </c>
      <c r="G223" s="10" t="e">
        <f>G226+#REF!+G229+#REF!</f>
        <v>#REF!</v>
      </c>
      <c r="H223" s="10" t="e">
        <f>H226+#REF!+H229+#REF!</f>
        <v>#REF!</v>
      </c>
      <c r="I223" s="10" t="e">
        <f>I226+#REF!+I229+#REF!</f>
        <v>#REF!</v>
      </c>
      <c r="J223" s="10" t="e">
        <f>J226+#REF!+J229+#REF!</f>
        <v>#REF!</v>
      </c>
      <c r="K223" s="10" t="e">
        <f>K226+#REF!+K229+#REF!</f>
        <v>#REF!</v>
      </c>
      <c r="L223" s="10" t="e">
        <f>L226+#REF!+L229+#REF!</f>
        <v>#REF!</v>
      </c>
      <c r="M223" s="10" t="e">
        <f>M226+#REF!+M229+#REF!</f>
        <v>#REF!</v>
      </c>
      <c r="N223" s="10" t="e">
        <f>N226+#REF!+N229+#REF!</f>
        <v>#REF!</v>
      </c>
      <c r="O223" s="10" t="e">
        <f>O226+#REF!+O229+#REF!</f>
        <v>#REF!</v>
      </c>
      <c r="P223" s="10" t="e">
        <f>P226+#REF!+P229+#REF!</f>
        <v>#REF!</v>
      </c>
      <c r="Q223" s="10" t="e">
        <f>Q226+#REF!+Q229+#REF!</f>
        <v>#REF!</v>
      </c>
      <c r="R223" s="10" t="e">
        <f>R226+#REF!+R229+#REF!</f>
        <v>#REF!</v>
      </c>
      <c r="S223" s="10" t="e">
        <f>S226+#REF!+S229+#REF!</f>
        <v>#REF!</v>
      </c>
      <c r="T223" s="10" t="e">
        <f>T226+#REF!+T229+#REF!</f>
        <v>#REF!</v>
      </c>
      <c r="U223" s="10" t="e">
        <f>U226+#REF!+U229+#REF!</f>
        <v>#REF!</v>
      </c>
      <c r="V223" s="10" t="e">
        <f>V226+#REF!+V229+#REF!</f>
        <v>#REF!</v>
      </c>
    </row>
    <row r="224" spans="1:22" s="26" customFormat="1" ht="31.5" outlineLevel="3">
      <c r="A224" s="22" t="s">
        <v>135</v>
      </c>
      <c r="B224" s="9" t="s">
        <v>11</v>
      </c>
      <c r="C224" s="9" t="s">
        <v>257</v>
      </c>
      <c r="D224" s="9" t="s">
        <v>5</v>
      </c>
      <c r="E224" s="9"/>
      <c r="F224" s="82">
        <f>F225</f>
        <v>121.2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26" customFormat="1" ht="31.5" outlineLevel="3">
      <c r="A225" s="22" t="s">
        <v>137</v>
      </c>
      <c r="B225" s="9" t="s">
        <v>11</v>
      </c>
      <c r="C225" s="9" t="s">
        <v>257</v>
      </c>
      <c r="D225" s="9" t="s">
        <v>5</v>
      </c>
      <c r="E225" s="9"/>
      <c r="F225" s="82">
        <f>F226</f>
        <v>121.2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26" customFormat="1" ht="33" customHeight="1" outlineLevel="4">
      <c r="A226" s="64" t="s">
        <v>153</v>
      </c>
      <c r="B226" s="62" t="s">
        <v>11</v>
      </c>
      <c r="C226" s="62" t="s">
        <v>289</v>
      </c>
      <c r="D226" s="62" t="s">
        <v>5</v>
      </c>
      <c r="E226" s="62"/>
      <c r="F226" s="89">
        <f>F227</f>
        <v>121.2</v>
      </c>
      <c r="G226" s="13">
        <f aca="true" t="shared" si="31" ref="G226:V226">G227</f>
        <v>0</v>
      </c>
      <c r="H226" s="13">
        <f t="shared" si="31"/>
        <v>0</v>
      </c>
      <c r="I226" s="13">
        <f t="shared" si="31"/>
        <v>0</v>
      </c>
      <c r="J226" s="13">
        <f t="shared" si="31"/>
        <v>0</v>
      </c>
      <c r="K226" s="13">
        <f t="shared" si="31"/>
        <v>0</v>
      </c>
      <c r="L226" s="13">
        <f t="shared" si="31"/>
        <v>0</v>
      </c>
      <c r="M226" s="13">
        <f t="shared" si="31"/>
        <v>0</v>
      </c>
      <c r="N226" s="13">
        <f t="shared" si="31"/>
        <v>0</v>
      </c>
      <c r="O226" s="13">
        <f t="shared" si="31"/>
        <v>0</v>
      </c>
      <c r="P226" s="13">
        <f t="shared" si="31"/>
        <v>0</v>
      </c>
      <c r="Q226" s="13">
        <f t="shared" si="31"/>
        <v>0</v>
      </c>
      <c r="R226" s="13">
        <f t="shared" si="31"/>
        <v>0</v>
      </c>
      <c r="S226" s="13">
        <f t="shared" si="31"/>
        <v>0</v>
      </c>
      <c r="T226" s="13">
        <f t="shared" si="31"/>
        <v>0</v>
      </c>
      <c r="U226" s="13">
        <f t="shared" si="31"/>
        <v>0</v>
      </c>
      <c r="V226" s="13">
        <f t="shared" si="31"/>
        <v>0</v>
      </c>
    </row>
    <row r="227" spans="1:22" s="26" customFormat="1" ht="15.75" outlineLevel="5">
      <c r="A227" s="5" t="s">
        <v>96</v>
      </c>
      <c r="B227" s="6" t="s">
        <v>11</v>
      </c>
      <c r="C227" s="6" t="s">
        <v>289</v>
      </c>
      <c r="D227" s="6" t="s">
        <v>97</v>
      </c>
      <c r="E227" s="6"/>
      <c r="F227" s="84">
        <f>F228</f>
        <v>121.2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6" customFormat="1" ht="31.5" outlineLevel="5">
      <c r="A228" s="47" t="s">
        <v>98</v>
      </c>
      <c r="B228" s="48" t="s">
        <v>11</v>
      </c>
      <c r="C228" s="48" t="s">
        <v>289</v>
      </c>
      <c r="D228" s="48" t="s">
        <v>99</v>
      </c>
      <c r="E228" s="48"/>
      <c r="F228" s="85">
        <v>121.2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6" customFormat="1" ht="15.75" outlineLevel="5">
      <c r="A229" s="14" t="s">
        <v>145</v>
      </c>
      <c r="B229" s="9" t="s">
        <v>11</v>
      </c>
      <c r="C229" s="9" t="s">
        <v>256</v>
      </c>
      <c r="D229" s="9" t="s">
        <v>5</v>
      </c>
      <c r="E229" s="9"/>
      <c r="F229" s="82">
        <f>F230+F238</f>
        <v>81.28399999999999</v>
      </c>
      <c r="G229" s="10" t="e">
        <f>#REF!</f>
        <v>#REF!</v>
      </c>
      <c r="H229" s="10" t="e">
        <f>#REF!</f>
        <v>#REF!</v>
      </c>
      <c r="I229" s="10" t="e">
        <f>#REF!</f>
        <v>#REF!</v>
      </c>
      <c r="J229" s="10" t="e">
        <f>#REF!</f>
        <v>#REF!</v>
      </c>
      <c r="K229" s="10" t="e">
        <f>#REF!</f>
        <v>#REF!</v>
      </c>
      <c r="L229" s="10" t="e">
        <f>#REF!</f>
        <v>#REF!</v>
      </c>
      <c r="M229" s="10" t="e">
        <f>#REF!</f>
        <v>#REF!</v>
      </c>
      <c r="N229" s="10" t="e">
        <f>#REF!</f>
        <v>#REF!</v>
      </c>
      <c r="O229" s="10" t="e">
        <f>#REF!</f>
        <v>#REF!</v>
      </c>
      <c r="P229" s="10" t="e">
        <f>#REF!</f>
        <v>#REF!</v>
      </c>
      <c r="Q229" s="10" t="e">
        <f>#REF!</f>
        <v>#REF!</v>
      </c>
      <c r="R229" s="10" t="e">
        <f>#REF!</f>
        <v>#REF!</v>
      </c>
      <c r="S229" s="10" t="e">
        <f>#REF!</f>
        <v>#REF!</v>
      </c>
      <c r="T229" s="10" t="e">
        <f>#REF!</f>
        <v>#REF!</v>
      </c>
      <c r="U229" s="10" t="e">
        <f>#REF!</f>
        <v>#REF!</v>
      </c>
      <c r="V229" s="10" t="e">
        <f>#REF!</f>
        <v>#REF!</v>
      </c>
    </row>
    <row r="230" spans="1:22" s="26" customFormat="1" ht="33" customHeight="1" outlineLevel="5">
      <c r="A230" s="50" t="s">
        <v>227</v>
      </c>
      <c r="B230" s="19" t="s">
        <v>11</v>
      </c>
      <c r="C230" s="19" t="s">
        <v>290</v>
      </c>
      <c r="D230" s="19" t="s">
        <v>5</v>
      </c>
      <c r="E230" s="19"/>
      <c r="F230" s="83">
        <f>F231+F234+F236</f>
        <v>81.28399999999999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6" customFormat="1" ht="53.25" customHeight="1" outlineLevel="5">
      <c r="A231" s="5" t="s">
        <v>154</v>
      </c>
      <c r="B231" s="6" t="s">
        <v>11</v>
      </c>
      <c r="C231" s="6" t="s">
        <v>291</v>
      </c>
      <c r="D231" s="6" t="s">
        <v>5</v>
      </c>
      <c r="E231" s="6"/>
      <c r="F231" s="84">
        <f>F232</f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6" customFormat="1" ht="15.75" outlineLevel="5">
      <c r="A232" s="47" t="s">
        <v>96</v>
      </c>
      <c r="B232" s="48" t="s">
        <v>11</v>
      </c>
      <c r="C232" s="48" t="s">
        <v>291</v>
      </c>
      <c r="D232" s="48" t="s">
        <v>97</v>
      </c>
      <c r="E232" s="48"/>
      <c r="F232" s="85">
        <f>F233</f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6" customFormat="1" ht="31.5" outlineLevel="5">
      <c r="A233" s="47" t="s">
        <v>98</v>
      </c>
      <c r="B233" s="48" t="s">
        <v>11</v>
      </c>
      <c r="C233" s="48" t="s">
        <v>291</v>
      </c>
      <c r="D233" s="48" t="s">
        <v>99</v>
      </c>
      <c r="E233" s="48"/>
      <c r="F233" s="85">
        <v>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6" customFormat="1" ht="31.5" outlineLevel="5">
      <c r="A234" s="5" t="s">
        <v>155</v>
      </c>
      <c r="B234" s="6" t="s">
        <v>11</v>
      </c>
      <c r="C234" s="6" t="s">
        <v>398</v>
      </c>
      <c r="D234" s="6" t="s">
        <v>5</v>
      </c>
      <c r="E234" s="6"/>
      <c r="F234" s="84">
        <f>F235</f>
        <v>50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6" customFormat="1" ht="94.5" outlineLevel="5">
      <c r="A235" s="96" t="s">
        <v>399</v>
      </c>
      <c r="B235" s="95" t="s">
        <v>11</v>
      </c>
      <c r="C235" s="95" t="s">
        <v>398</v>
      </c>
      <c r="D235" s="95" t="s">
        <v>380</v>
      </c>
      <c r="E235" s="95"/>
      <c r="F235" s="97">
        <v>50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6" customFormat="1" ht="31.5" outlineLevel="5">
      <c r="A236" s="5" t="s">
        <v>206</v>
      </c>
      <c r="B236" s="6" t="s">
        <v>11</v>
      </c>
      <c r="C236" s="6" t="s">
        <v>397</v>
      </c>
      <c r="D236" s="6" t="s">
        <v>5</v>
      </c>
      <c r="E236" s="6"/>
      <c r="F236" s="84">
        <f>F237</f>
        <v>31.284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6" customFormat="1" ht="94.5" outlineLevel="5">
      <c r="A237" s="96" t="s">
        <v>399</v>
      </c>
      <c r="B237" s="95" t="s">
        <v>11</v>
      </c>
      <c r="C237" s="95" t="s">
        <v>397</v>
      </c>
      <c r="D237" s="95" t="s">
        <v>380</v>
      </c>
      <c r="E237" s="95"/>
      <c r="F237" s="97">
        <v>31.284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6" customFormat="1" ht="31.5" outlineLevel="5">
      <c r="A238" s="50" t="s">
        <v>117</v>
      </c>
      <c r="B238" s="19" t="s">
        <v>11</v>
      </c>
      <c r="C238" s="19" t="s">
        <v>288</v>
      </c>
      <c r="D238" s="19" t="s">
        <v>5</v>
      </c>
      <c r="E238" s="19"/>
      <c r="F238" s="20">
        <f>F239</f>
        <v>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6" customFormat="1" ht="47.25" outlineLevel="5">
      <c r="A239" s="5" t="s">
        <v>156</v>
      </c>
      <c r="B239" s="6" t="s">
        <v>11</v>
      </c>
      <c r="C239" s="6" t="s">
        <v>292</v>
      </c>
      <c r="D239" s="6" t="s">
        <v>5</v>
      </c>
      <c r="E239" s="6"/>
      <c r="F239" s="7">
        <f>F240</f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6" customFormat="1" ht="15.75" outlineLevel="5">
      <c r="A240" s="47" t="s">
        <v>96</v>
      </c>
      <c r="B240" s="48" t="s">
        <v>11</v>
      </c>
      <c r="C240" s="48" t="s">
        <v>292</v>
      </c>
      <c r="D240" s="48" t="s">
        <v>97</v>
      </c>
      <c r="E240" s="48"/>
      <c r="F240" s="49">
        <f>F241</f>
        <v>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6" customFormat="1" ht="31.5" outlineLevel="5">
      <c r="A241" s="47" t="s">
        <v>98</v>
      </c>
      <c r="B241" s="48" t="s">
        <v>11</v>
      </c>
      <c r="C241" s="48" t="s">
        <v>292</v>
      </c>
      <c r="D241" s="48" t="s">
        <v>99</v>
      </c>
      <c r="E241" s="48"/>
      <c r="F241" s="49">
        <v>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6" customFormat="1" ht="18.75" outlineLevel="6">
      <c r="A242" s="16" t="s">
        <v>64</v>
      </c>
      <c r="B242" s="32" t="s">
        <v>55</v>
      </c>
      <c r="C242" s="32" t="s">
        <v>256</v>
      </c>
      <c r="D242" s="32" t="s">
        <v>5</v>
      </c>
      <c r="E242" s="32"/>
      <c r="F242" s="90">
        <f>F271+F243+F249</f>
        <v>21093.42199</v>
      </c>
      <c r="G242" s="18" t="e">
        <f>#REF!+G271</f>
        <v>#REF!</v>
      </c>
      <c r="H242" s="18" t="e">
        <f>#REF!+H271</f>
        <v>#REF!</v>
      </c>
      <c r="I242" s="18" t="e">
        <f>#REF!+I271</f>
        <v>#REF!</v>
      </c>
      <c r="J242" s="18" t="e">
        <f>#REF!+J271</f>
        <v>#REF!</v>
      </c>
      <c r="K242" s="18" t="e">
        <f>#REF!+K271</f>
        <v>#REF!</v>
      </c>
      <c r="L242" s="18" t="e">
        <f>#REF!+L271</f>
        <v>#REF!</v>
      </c>
      <c r="M242" s="18" t="e">
        <f>#REF!+M271</f>
        <v>#REF!</v>
      </c>
      <c r="N242" s="18" t="e">
        <f>#REF!+N271</f>
        <v>#REF!</v>
      </c>
      <c r="O242" s="18" t="e">
        <f>#REF!+O271</f>
        <v>#REF!</v>
      </c>
      <c r="P242" s="18" t="e">
        <f>#REF!+P271</f>
        <v>#REF!</v>
      </c>
      <c r="Q242" s="18" t="e">
        <f>#REF!+Q271</f>
        <v>#REF!</v>
      </c>
      <c r="R242" s="18" t="e">
        <f>#REF!+R271</f>
        <v>#REF!</v>
      </c>
      <c r="S242" s="18" t="e">
        <f>#REF!+S271</f>
        <v>#REF!</v>
      </c>
      <c r="T242" s="18" t="e">
        <f>#REF!+T271</f>
        <v>#REF!</v>
      </c>
      <c r="U242" s="18" t="e">
        <f>#REF!+U271</f>
        <v>#REF!</v>
      </c>
      <c r="V242" s="18" t="e">
        <f>#REF!+V271</f>
        <v>#REF!</v>
      </c>
    </row>
    <row r="243" spans="1:22" s="26" customFormat="1" ht="18.75" outlineLevel="6">
      <c r="A243" s="70" t="s">
        <v>217</v>
      </c>
      <c r="B243" s="9" t="s">
        <v>215</v>
      </c>
      <c r="C243" s="9" t="s">
        <v>256</v>
      </c>
      <c r="D243" s="9" t="s">
        <v>5</v>
      </c>
      <c r="E243" s="9"/>
      <c r="F243" s="82">
        <f>F244</f>
        <v>3513.55215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6" customFormat="1" ht="31.5" outlineLevel="6">
      <c r="A244" s="22" t="s">
        <v>135</v>
      </c>
      <c r="B244" s="9" t="s">
        <v>215</v>
      </c>
      <c r="C244" s="9" t="s">
        <v>257</v>
      </c>
      <c r="D244" s="9" t="s">
        <v>5</v>
      </c>
      <c r="E244" s="9"/>
      <c r="F244" s="82">
        <f>F245</f>
        <v>3513.55215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6" customFormat="1" ht="31.5" outlineLevel="6">
      <c r="A245" s="22" t="s">
        <v>137</v>
      </c>
      <c r="B245" s="9" t="s">
        <v>215</v>
      </c>
      <c r="C245" s="9" t="s">
        <v>258</v>
      </c>
      <c r="D245" s="9" t="s">
        <v>5</v>
      </c>
      <c r="E245" s="9"/>
      <c r="F245" s="82">
        <f>F246</f>
        <v>3513.55215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6" customFormat="1" ht="18.75" outlineLevel="6">
      <c r="A246" s="88" t="s">
        <v>216</v>
      </c>
      <c r="B246" s="19" t="s">
        <v>215</v>
      </c>
      <c r="C246" s="19" t="s">
        <v>293</v>
      </c>
      <c r="D246" s="19" t="s">
        <v>5</v>
      </c>
      <c r="E246" s="19"/>
      <c r="F246" s="83">
        <f>F247</f>
        <v>3513.55215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6" customFormat="1" ht="20.25" customHeight="1" outlineLevel="6">
      <c r="A247" s="5" t="s">
        <v>96</v>
      </c>
      <c r="B247" s="6" t="s">
        <v>215</v>
      </c>
      <c r="C247" s="6" t="s">
        <v>293</v>
      </c>
      <c r="D247" s="6" t="s">
        <v>97</v>
      </c>
      <c r="E247" s="6"/>
      <c r="F247" s="84">
        <f>F248</f>
        <v>3513.55215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6" customFormat="1" ht="31.5" outlineLevel="6">
      <c r="A248" s="47" t="s">
        <v>98</v>
      </c>
      <c r="B248" s="48" t="s">
        <v>215</v>
      </c>
      <c r="C248" s="48" t="s">
        <v>293</v>
      </c>
      <c r="D248" s="48" t="s">
        <v>99</v>
      </c>
      <c r="E248" s="48"/>
      <c r="F248" s="85">
        <v>3513.55215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6" customFormat="1" ht="18.75" outlineLevel="6">
      <c r="A249" s="70" t="s">
        <v>243</v>
      </c>
      <c r="B249" s="9" t="s">
        <v>244</v>
      </c>
      <c r="C249" s="9" t="s">
        <v>256</v>
      </c>
      <c r="D249" s="9" t="s">
        <v>5</v>
      </c>
      <c r="E249" s="48"/>
      <c r="F249" s="82">
        <f>F250</f>
        <v>17579.13984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6" customFormat="1" ht="18.75" outlineLevel="6">
      <c r="A250" s="14" t="s">
        <v>157</v>
      </c>
      <c r="B250" s="9" t="s">
        <v>244</v>
      </c>
      <c r="C250" s="9" t="s">
        <v>256</v>
      </c>
      <c r="D250" s="9" t="s">
        <v>5</v>
      </c>
      <c r="E250" s="48"/>
      <c r="F250" s="82">
        <f>F251</f>
        <v>17579.13984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6" customFormat="1" ht="31.5" outlineLevel="6">
      <c r="A251" s="50" t="s">
        <v>228</v>
      </c>
      <c r="B251" s="19" t="s">
        <v>244</v>
      </c>
      <c r="C251" s="19" t="s">
        <v>294</v>
      </c>
      <c r="D251" s="19" t="s">
        <v>5</v>
      </c>
      <c r="E251" s="19"/>
      <c r="F251" s="83">
        <f>F256+F252+F259+F262+F265+F268</f>
        <v>17579.13984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6" customFormat="1" ht="47.25" outlineLevel="6">
      <c r="A252" s="5" t="s">
        <v>213</v>
      </c>
      <c r="B252" s="6" t="s">
        <v>244</v>
      </c>
      <c r="C252" s="6" t="s">
        <v>295</v>
      </c>
      <c r="D252" s="6" t="s">
        <v>5</v>
      </c>
      <c r="E252" s="6"/>
      <c r="F252" s="84">
        <f>F253</f>
        <v>3577.5280000000002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6" customFormat="1" ht="18.75" outlineLevel="6">
      <c r="A253" s="47" t="s">
        <v>96</v>
      </c>
      <c r="B253" s="48" t="s">
        <v>244</v>
      </c>
      <c r="C253" s="48" t="s">
        <v>295</v>
      </c>
      <c r="D253" s="48" t="s">
        <v>97</v>
      </c>
      <c r="E253" s="48"/>
      <c r="F253" s="85">
        <f>F255+F254</f>
        <v>3577.5280000000002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6" customFormat="1" ht="31.5" outlineLevel="6">
      <c r="A254" s="47" t="s">
        <v>368</v>
      </c>
      <c r="B254" s="48" t="s">
        <v>244</v>
      </c>
      <c r="C254" s="48" t="s">
        <v>295</v>
      </c>
      <c r="D254" s="48" t="s">
        <v>369</v>
      </c>
      <c r="E254" s="48"/>
      <c r="F254" s="85">
        <v>1643.888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6" customFormat="1" ht="31.5" outlineLevel="6">
      <c r="A255" s="47" t="s">
        <v>98</v>
      </c>
      <c r="B255" s="48" t="s">
        <v>244</v>
      </c>
      <c r="C255" s="48" t="s">
        <v>295</v>
      </c>
      <c r="D255" s="48" t="s">
        <v>99</v>
      </c>
      <c r="E255" s="48"/>
      <c r="F255" s="85">
        <v>1933.64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6" customFormat="1" ht="32.25" customHeight="1" outlineLevel="6">
      <c r="A256" s="5" t="s">
        <v>245</v>
      </c>
      <c r="B256" s="6" t="s">
        <v>244</v>
      </c>
      <c r="C256" s="6" t="s">
        <v>296</v>
      </c>
      <c r="D256" s="6" t="s">
        <v>5</v>
      </c>
      <c r="E256" s="6"/>
      <c r="F256" s="84">
        <f>F257</f>
        <v>364.0228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6" customFormat="1" ht="18.75" outlineLevel="6">
      <c r="A257" s="47" t="s">
        <v>96</v>
      </c>
      <c r="B257" s="48" t="s">
        <v>244</v>
      </c>
      <c r="C257" s="48" t="s">
        <v>296</v>
      </c>
      <c r="D257" s="48" t="s">
        <v>97</v>
      </c>
      <c r="E257" s="48"/>
      <c r="F257" s="85">
        <f>F258</f>
        <v>364.0228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6" customFormat="1" ht="31.5" outlineLevel="6">
      <c r="A258" s="47" t="s">
        <v>98</v>
      </c>
      <c r="B258" s="48" t="s">
        <v>244</v>
      </c>
      <c r="C258" s="48" t="s">
        <v>296</v>
      </c>
      <c r="D258" s="48" t="s">
        <v>99</v>
      </c>
      <c r="E258" s="48"/>
      <c r="F258" s="85">
        <v>364.0228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6" customFormat="1" ht="48.75" customHeight="1" outlineLevel="6">
      <c r="A259" s="5" t="s">
        <v>401</v>
      </c>
      <c r="B259" s="6" t="s">
        <v>244</v>
      </c>
      <c r="C259" s="6" t="s">
        <v>400</v>
      </c>
      <c r="D259" s="6" t="s">
        <v>5</v>
      </c>
      <c r="E259" s="6"/>
      <c r="F259" s="84">
        <f>F260</f>
        <v>535.45443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6" customFormat="1" ht="18.75" outlineLevel="6">
      <c r="A260" s="47" t="s">
        <v>96</v>
      </c>
      <c r="B260" s="48" t="s">
        <v>244</v>
      </c>
      <c r="C260" s="48" t="s">
        <v>400</v>
      </c>
      <c r="D260" s="48" t="s">
        <v>97</v>
      </c>
      <c r="E260" s="48"/>
      <c r="F260" s="85">
        <f>F261</f>
        <v>535.45443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6" customFormat="1" ht="31.5" outlineLevel="6">
      <c r="A261" s="47" t="s">
        <v>368</v>
      </c>
      <c r="B261" s="48" t="s">
        <v>244</v>
      </c>
      <c r="C261" s="48" t="s">
        <v>400</v>
      </c>
      <c r="D261" s="48" t="s">
        <v>369</v>
      </c>
      <c r="E261" s="48"/>
      <c r="F261" s="85">
        <v>535.45443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6" customFormat="1" ht="54" customHeight="1" outlineLevel="6">
      <c r="A262" s="5" t="s">
        <v>404</v>
      </c>
      <c r="B262" s="6" t="s">
        <v>244</v>
      </c>
      <c r="C262" s="6" t="s">
        <v>402</v>
      </c>
      <c r="D262" s="6" t="s">
        <v>5</v>
      </c>
      <c r="E262" s="6"/>
      <c r="F262" s="84">
        <f>F263</f>
        <v>10374.616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6" customFormat="1" ht="18.75" outlineLevel="6">
      <c r="A263" s="47" t="s">
        <v>406</v>
      </c>
      <c r="B263" s="48" t="s">
        <v>244</v>
      </c>
      <c r="C263" s="48" t="s">
        <v>402</v>
      </c>
      <c r="D263" s="48" t="s">
        <v>405</v>
      </c>
      <c r="E263" s="48"/>
      <c r="F263" s="85">
        <f>F264</f>
        <v>10374.616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6" customFormat="1" ht="33.75" customHeight="1" outlineLevel="6">
      <c r="A264" s="47" t="s">
        <v>407</v>
      </c>
      <c r="B264" s="48" t="s">
        <v>244</v>
      </c>
      <c r="C264" s="48" t="s">
        <v>402</v>
      </c>
      <c r="D264" s="48" t="s">
        <v>403</v>
      </c>
      <c r="E264" s="48"/>
      <c r="F264" s="85">
        <v>10374.616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6" customFormat="1" ht="33" customHeight="1" outlineLevel="6">
      <c r="A265" s="5" t="s">
        <v>409</v>
      </c>
      <c r="B265" s="6" t="s">
        <v>244</v>
      </c>
      <c r="C265" s="6" t="s">
        <v>408</v>
      </c>
      <c r="D265" s="6" t="s">
        <v>5</v>
      </c>
      <c r="E265" s="6"/>
      <c r="F265" s="84">
        <f>F266</f>
        <v>133.86361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6" customFormat="1" ht="19.5" customHeight="1" outlineLevel="6">
      <c r="A266" s="47" t="s">
        <v>96</v>
      </c>
      <c r="B266" s="48" t="s">
        <v>244</v>
      </c>
      <c r="C266" s="48" t="s">
        <v>408</v>
      </c>
      <c r="D266" s="48" t="s">
        <v>97</v>
      </c>
      <c r="E266" s="48"/>
      <c r="F266" s="85">
        <f>F267</f>
        <v>133.86361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6" customFormat="1" ht="33.75" customHeight="1" outlineLevel="6">
      <c r="A267" s="47" t="s">
        <v>368</v>
      </c>
      <c r="B267" s="48" t="s">
        <v>244</v>
      </c>
      <c r="C267" s="48" t="s">
        <v>408</v>
      </c>
      <c r="D267" s="48" t="s">
        <v>369</v>
      </c>
      <c r="E267" s="48"/>
      <c r="F267" s="85">
        <v>133.86361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6" customFormat="1" ht="51" customHeight="1" outlineLevel="6">
      <c r="A268" s="5" t="s">
        <v>411</v>
      </c>
      <c r="B268" s="6" t="s">
        <v>244</v>
      </c>
      <c r="C268" s="6" t="s">
        <v>410</v>
      </c>
      <c r="D268" s="6" t="s">
        <v>5</v>
      </c>
      <c r="E268" s="6"/>
      <c r="F268" s="84">
        <f>F269</f>
        <v>2593.655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6" customFormat="1" ht="16.5" customHeight="1" outlineLevel="6">
      <c r="A269" s="47" t="s">
        <v>406</v>
      </c>
      <c r="B269" s="48" t="s">
        <v>244</v>
      </c>
      <c r="C269" s="48" t="s">
        <v>410</v>
      </c>
      <c r="D269" s="48" t="s">
        <v>405</v>
      </c>
      <c r="E269" s="48"/>
      <c r="F269" s="85">
        <f>F270</f>
        <v>2593.655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6" customFormat="1" ht="33.75" customHeight="1" outlineLevel="6">
      <c r="A270" s="47" t="s">
        <v>407</v>
      </c>
      <c r="B270" s="48" t="s">
        <v>244</v>
      </c>
      <c r="C270" s="48" t="s">
        <v>410</v>
      </c>
      <c r="D270" s="48" t="s">
        <v>403</v>
      </c>
      <c r="E270" s="48"/>
      <c r="F270" s="85">
        <v>2593.655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6" customFormat="1" ht="17.25" customHeight="1" outlineLevel="3">
      <c r="A271" s="8" t="s">
        <v>36</v>
      </c>
      <c r="B271" s="9" t="s">
        <v>12</v>
      </c>
      <c r="C271" s="9" t="s">
        <v>256</v>
      </c>
      <c r="D271" s="9" t="s">
        <v>5</v>
      </c>
      <c r="E271" s="9"/>
      <c r="F271" s="82">
        <f>F283+F272</f>
        <v>0.73</v>
      </c>
      <c r="G271" s="10" t="e">
        <f>#REF!+G283</f>
        <v>#REF!</v>
      </c>
      <c r="H271" s="10" t="e">
        <f>#REF!+H283</f>
        <v>#REF!</v>
      </c>
      <c r="I271" s="10" t="e">
        <f>#REF!+I283</f>
        <v>#REF!</v>
      </c>
      <c r="J271" s="10" t="e">
        <f>#REF!+J283</f>
        <v>#REF!</v>
      </c>
      <c r="K271" s="10" t="e">
        <f>#REF!+K283</f>
        <v>#REF!</v>
      </c>
      <c r="L271" s="10" t="e">
        <f>#REF!+L283</f>
        <v>#REF!</v>
      </c>
      <c r="M271" s="10" t="e">
        <f>#REF!+M283</f>
        <v>#REF!</v>
      </c>
      <c r="N271" s="10" t="e">
        <f>#REF!+N283</f>
        <v>#REF!</v>
      </c>
      <c r="O271" s="10" t="e">
        <f>#REF!+O283</f>
        <v>#REF!</v>
      </c>
      <c r="P271" s="10" t="e">
        <f>#REF!+P283</f>
        <v>#REF!</v>
      </c>
      <c r="Q271" s="10" t="e">
        <f>#REF!+Q283</f>
        <v>#REF!</v>
      </c>
      <c r="R271" s="10" t="e">
        <f>#REF!+R283</f>
        <v>#REF!</v>
      </c>
      <c r="S271" s="10" t="e">
        <f>#REF!+S283</f>
        <v>#REF!</v>
      </c>
      <c r="T271" s="10" t="e">
        <f>#REF!+T283</f>
        <v>#REF!</v>
      </c>
      <c r="U271" s="10" t="e">
        <f>#REF!+U283</f>
        <v>#REF!</v>
      </c>
      <c r="V271" s="10" t="e">
        <f>#REF!+V283</f>
        <v>#REF!</v>
      </c>
    </row>
    <row r="272" spans="1:22" s="26" customFormat="1" ht="17.25" customHeight="1" outlineLevel="3">
      <c r="A272" s="22" t="s">
        <v>135</v>
      </c>
      <c r="B272" s="9" t="s">
        <v>12</v>
      </c>
      <c r="C272" s="9" t="s">
        <v>257</v>
      </c>
      <c r="D272" s="9" t="s">
        <v>5</v>
      </c>
      <c r="E272" s="9"/>
      <c r="F272" s="10">
        <f>F273</f>
        <v>0.73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26" customFormat="1" ht="17.25" customHeight="1" outlineLevel="3">
      <c r="A273" s="22" t="s">
        <v>137</v>
      </c>
      <c r="B273" s="9" t="s">
        <v>12</v>
      </c>
      <c r="C273" s="9" t="s">
        <v>258</v>
      </c>
      <c r="D273" s="9" t="s">
        <v>5</v>
      </c>
      <c r="E273" s="9"/>
      <c r="F273" s="10">
        <f>F274+F280</f>
        <v>0.73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s="26" customFormat="1" ht="50.25" customHeight="1" outlineLevel="3">
      <c r="A274" s="64" t="s">
        <v>194</v>
      </c>
      <c r="B274" s="19" t="s">
        <v>12</v>
      </c>
      <c r="C274" s="19" t="s">
        <v>297</v>
      </c>
      <c r="D274" s="19" t="s">
        <v>5</v>
      </c>
      <c r="E274" s="19"/>
      <c r="F274" s="20">
        <f>F275+F278</f>
        <v>0.73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s="26" customFormat="1" ht="18" customHeight="1" outlineLevel="3">
      <c r="A275" s="5" t="s">
        <v>95</v>
      </c>
      <c r="B275" s="6" t="s">
        <v>12</v>
      </c>
      <c r="C275" s="6" t="s">
        <v>297</v>
      </c>
      <c r="D275" s="6" t="s">
        <v>94</v>
      </c>
      <c r="E275" s="6"/>
      <c r="F275" s="7">
        <f>F276+F277</f>
        <v>0.61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s="26" customFormat="1" ht="17.25" customHeight="1" outlineLevel="3">
      <c r="A276" s="47" t="s">
        <v>249</v>
      </c>
      <c r="B276" s="48" t="s">
        <v>12</v>
      </c>
      <c r="C276" s="48" t="s">
        <v>297</v>
      </c>
      <c r="D276" s="48" t="s">
        <v>92</v>
      </c>
      <c r="E276" s="48"/>
      <c r="F276" s="49">
        <v>0.47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26" customFormat="1" ht="50.25" customHeight="1" outlineLevel="3">
      <c r="A277" s="47" t="s">
        <v>250</v>
      </c>
      <c r="B277" s="48" t="s">
        <v>12</v>
      </c>
      <c r="C277" s="48" t="s">
        <v>297</v>
      </c>
      <c r="D277" s="48" t="s">
        <v>251</v>
      </c>
      <c r="E277" s="48"/>
      <c r="F277" s="49">
        <v>0.14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s="26" customFormat="1" ht="17.25" customHeight="1" outlineLevel="3">
      <c r="A278" s="5" t="s">
        <v>96</v>
      </c>
      <c r="B278" s="6" t="s">
        <v>12</v>
      </c>
      <c r="C278" s="6" t="s">
        <v>297</v>
      </c>
      <c r="D278" s="6" t="s">
        <v>97</v>
      </c>
      <c r="E278" s="6"/>
      <c r="F278" s="7">
        <f>F279</f>
        <v>0.12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26" customFormat="1" ht="17.25" customHeight="1" outlineLevel="3">
      <c r="A279" s="47" t="s">
        <v>98</v>
      </c>
      <c r="B279" s="48" t="s">
        <v>12</v>
      </c>
      <c r="C279" s="48" t="s">
        <v>297</v>
      </c>
      <c r="D279" s="48" t="s">
        <v>99</v>
      </c>
      <c r="E279" s="48"/>
      <c r="F279" s="49">
        <v>0.12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6" customFormat="1" ht="17.25" customHeight="1" outlineLevel="3">
      <c r="A280" s="50" t="s">
        <v>214</v>
      </c>
      <c r="B280" s="19" t="s">
        <v>12</v>
      </c>
      <c r="C280" s="19" t="s">
        <v>298</v>
      </c>
      <c r="D280" s="19" t="s">
        <v>5</v>
      </c>
      <c r="E280" s="19"/>
      <c r="F280" s="20">
        <f>F281</f>
        <v>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6" customFormat="1" ht="17.25" customHeight="1" outlineLevel="3">
      <c r="A281" s="5" t="s">
        <v>96</v>
      </c>
      <c r="B281" s="6" t="s">
        <v>12</v>
      </c>
      <c r="C281" s="6" t="s">
        <v>298</v>
      </c>
      <c r="D281" s="6" t="s">
        <v>97</v>
      </c>
      <c r="E281" s="6"/>
      <c r="F281" s="7">
        <f>F282</f>
        <v>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6" customFormat="1" ht="17.25" customHeight="1" outlineLevel="3">
      <c r="A282" s="47" t="s">
        <v>98</v>
      </c>
      <c r="B282" s="48" t="s">
        <v>12</v>
      </c>
      <c r="C282" s="48" t="s">
        <v>298</v>
      </c>
      <c r="D282" s="48" t="s">
        <v>99</v>
      </c>
      <c r="E282" s="48"/>
      <c r="F282" s="49">
        <v>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6" customFormat="1" ht="15.75" outlineLevel="4">
      <c r="A283" s="14" t="s">
        <v>157</v>
      </c>
      <c r="B283" s="12" t="s">
        <v>12</v>
      </c>
      <c r="C283" s="12" t="s">
        <v>256</v>
      </c>
      <c r="D283" s="12" t="s">
        <v>5</v>
      </c>
      <c r="E283" s="12"/>
      <c r="F283" s="87">
        <f>F284</f>
        <v>0</v>
      </c>
      <c r="G283" s="13" t="e">
        <f>#REF!</f>
        <v>#REF!</v>
      </c>
      <c r="H283" s="13" t="e">
        <f>#REF!</f>
        <v>#REF!</v>
      </c>
      <c r="I283" s="13" t="e">
        <f>#REF!</f>
        <v>#REF!</v>
      </c>
      <c r="J283" s="13" t="e">
        <f>#REF!</f>
        <v>#REF!</v>
      </c>
      <c r="K283" s="13" t="e">
        <f>#REF!</f>
        <v>#REF!</v>
      </c>
      <c r="L283" s="13" t="e">
        <f>#REF!</f>
        <v>#REF!</v>
      </c>
      <c r="M283" s="13" t="e">
        <f>#REF!</f>
        <v>#REF!</v>
      </c>
      <c r="N283" s="13" t="e">
        <f>#REF!</f>
        <v>#REF!</v>
      </c>
      <c r="O283" s="13" t="e">
        <f>#REF!</f>
        <v>#REF!</v>
      </c>
      <c r="P283" s="13" t="e">
        <f>#REF!</f>
        <v>#REF!</v>
      </c>
      <c r="Q283" s="13" t="e">
        <f>#REF!</f>
        <v>#REF!</v>
      </c>
      <c r="R283" s="13" t="e">
        <f>#REF!</f>
        <v>#REF!</v>
      </c>
      <c r="S283" s="13" t="e">
        <f>#REF!</f>
        <v>#REF!</v>
      </c>
      <c r="T283" s="13" t="e">
        <f>#REF!</f>
        <v>#REF!</v>
      </c>
      <c r="U283" s="13" t="e">
        <f>#REF!</f>
        <v>#REF!</v>
      </c>
      <c r="V283" s="13" t="e">
        <f>#REF!</f>
        <v>#REF!</v>
      </c>
    </row>
    <row r="284" spans="1:22" s="26" customFormat="1" ht="31.5" outlineLevel="5">
      <c r="A284" s="50" t="s">
        <v>228</v>
      </c>
      <c r="B284" s="19" t="s">
        <v>12</v>
      </c>
      <c r="C284" s="19" t="s">
        <v>294</v>
      </c>
      <c r="D284" s="19" t="s">
        <v>5</v>
      </c>
      <c r="E284" s="19"/>
      <c r="F284" s="83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6" customFormat="1" ht="47.25" outlineLevel="5">
      <c r="A285" s="5" t="s">
        <v>213</v>
      </c>
      <c r="B285" s="6" t="s">
        <v>12</v>
      </c>
      <c r="C285" s="6" t="s">
        <v>295</v>
      </c>
      <c r="D285" s="6" t="s">
        <v>5</v>
      </c>
      <c r="E285" s="6"/>
      <c r="F285" s="84">
        <f>F286</f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6" customFormat="1" ht="15.75" outlineLevel="5">
      <c r="A286" s="47" t="s">
        <v>96</v>
      </c>
      <c r="B286" s="48" t="s">
        <v>12</v>
      </c>
      <c r="C286" s="48" t="s">
        <v>295</v>
      </c>
      <c r="D286" s="48" t="s">
        <v>97</v>
      </c>
      <c r="E286" s="48"/>
      <c r="F286" s="85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6" customFormat="1" ht="31.5" outlineLevel="5">
      <c r="A287" s="47" t="s">
        <v>98</v>
      </c>
      <c r="B287" s="48" t="s">
        <v>12</v>
      </c>
      <c r="C287" s="48" t="s">
        <v>295</v>
      </c>
      <c r="D287" s="48" t="s">
        <v>99</v>
      </c>
      <c r="E287" s="48"/>
      <c r="F287" s="85"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6" customFormat="1" ht="18.75" outlineLevel="6">
      <c r="A288" s="16" t="s">
        <v>54</v>
      </c>
      <c r="B288" s="17" t="s">
        <v>53</v>
      </c>
      <c r="C288" s="17" t="s">
        <v>256</v>
      </c>
      <c r="D288" s="17" t="s">
        <v>5</v>
      </c>
      <c r="E288" s="17"/>
      <c r="F288" s="18">
        <f>F289+F325+F373+F391+F396+F413</f>
        <v>466384.23301</v>
      </c>
      <c r="G288" s="18" t="e">
        <f aca="true" t="shared" si="32" ref="G288:V288">G294+G325+G396+G413</f>
        <v>#REF!</v>
      </c>
      <c r="H288" s="18" t="e">
        <f t="shared" si="32"/>
        <v>#REF!</v>
      </c>
      <c r="I288" s="18" t="e">
        <f t="shared" si="32"/>
        <v>#REF!</v>
      </c>
      <c r="J288" s="18" t="e">
        <f t="shared" si="32"/>
        <v>#REF!</v>
      </c>
      <c r="K288" s="18" t="e">
        <f t="shared" si="32"/>
        <v>#REF!</v>
      </c>
      <c r="L288" s="18" t="e">
        <f t="shared" si="32"/>
        <v>#REF!</v>
      </c>
      <c r="M288" s="18" t="e">
        <f t="shared" si="32"/>
        <v>#REF!</v>
      </c>
      <c r="N288" s="18" t="e">
        <f t="shared" si="32"/>
        <v>#REF!</v>
      </c>
      <c r="O288" s="18" t="e">
        <f t="shared" si="32"/>
        <v>#REF!</v>
      </c>
      <c r="P288" s="18" t="e">
        <f t="shared" si="32"/>
        <v>#REF!</v>
      </c>
      <c r="Q288" s="18" t="e">
        <f t="shared" si="32"/>
        <v>#REF!</v>
      </c>
      <c r="R288" s="18" t="e">
        <f t="shared" si="32"/>
        <v>#REF!</v>
      </c>
      <c r="S288" s="18" t="e">
        <f t="shared" si="32"/>
        <v>#REF!</v>
      </c>
      <c r="T288" s="18" t="e">
        <f t="shared" si="32"/>
        <v>#REF!</v>
      </c>
      <c r="U288" s="18" t="e">
        <f t="shared" si="32"/>
        <v>#REF!</v>
      </c>
      <c r="V288" s="18" t="e">
        <f t="shared" si="32"/>
        <v>#REF!</v>
      </c>
    </row>
    <row r="289" spans="1:22" s="26" customFormat="1" ht="18.75" outlineLevel="6">
      <c r="A289" s="16" t="s">
        <v>44</v>
      </c>
      <c r="B289" s="17" t="s">
        <v>20</v>
      </c>
      <c r="C289" s="17" t="s">
        <v>256</v>
      </c>
      <c r="D289" s="17" t="s">
        <v>5</v>
      </c>
      <c r="E289" s="17"/>
      <c r="F289" s="81">
        <f>F294+F290</f>
        <v>102035.79363000001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26" customFormat="1" ht="31.5" outlineLevel="6">
      <c r="A290" s="22" t="s">
        <v>135</v>
      </c>
      <c r="B290" s="9" t="s">
        <v>20</v>
      </c>
      <c r="C290" s="9" t="s">
        <v>257</v>
      </c>
      <c r="D290" s="9" t="s">
        <v>5</v>
      </c>
      <c r="E290" s="9"/>
      <c r="F290" s="82">
        <f>F291</f>
        <v>0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26" customFormat="1" ht="31.5" outlineLevel="6">
      <c r="A291" s="22" t="s">
        <v>137</v>
      </c>
      <c r="B291" s="9" t="s">
        <v>20</v>
      </c>
      <c r="C291" s="9" t="s">
        <v>258</v>
      </c>
      <c r="D291" s="9" t="s">
        <v>5</v>
      </c>
      <c r="E291" s="9"/>
      <c r="F291" s="82">
        <f>F292</f>
        <v>0</v>
      </c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26" customFormat="1" ht="18.75" outlineLevel="6">
      <c r="A292" s="50" t="s">
        <v>140</v>
      </c>
      <c r="B292" s="19" t="s">
        <v>20</v>
      </c>
      <c r="C292" s="19" t="s">
        <v>262</v>
      </c>
      <c r="D292" s="19" t="s">
        <v>5</v>
      </c>
      <c r="E292" s="19"/>
      <c r="F292" s="83">
        <f>F293</f>
        <v>0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26" customFormat="1" ht="18.75" outlineLevel="6">
      <c r="A293" s="5" t="s">
        <v>110</v>
      </c>
      <c r="B293" s="6" t="s">
        <v>20</v>
      </c>
      <c r="C293" s="6" t="s">
        <v>262</v>
      </c>
      <c r="D293" s="6" t="s">
        <v>85</v>
      </c>
      <c r="E293" s="6"/>
      <c r="F293" s="84">
        <v>0</v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s="26" customFormat="1" ht="15.75" outlineLevel="6">
      <c r="A294" s="70" t="s">
        <v>229</v>
      </c>
      <c r="B294" s="9" t="s">
        <v>20</v>
      </c>
      <c r="C294" s="9" t="s">
        <v>299</v>
      </c>
      <c r="D294" s="9" t="s">
        <v>5</v>
      </c>
      <c r="E294" s="9"/>
      <c r="F294" s="82">
        <f>F295+F314+F318</f>
        <v>102035.79363000001</v>
      </c>
      <c r="G294" s="10">
        <f aca="true" t="shared" si="33" ref="G294:V294">G295</f>
        <v>0</v>
      </c>
      <c r="H294" s="10">
        <f t="shared" si="33"/>
        <v>0</v>
      </c>
      <c r="I294" s="10">
        <f t="shared" si="33"/>
        <v>0</v>
      </c>
      <c r="J294" s="10">
        <f t="shared" si="33"/>
        <v>0</v>
      </c>
      <c r="K294" s="10">
        <f t="shared" si="33"/>
        <v>0</v>
      </c>
      <c r="L294" s="10">
        <f t="shared" si="33"/>
        <v>0</v>
      </c>
      <c r="M294" s="10">
        <f t="shared" si="33"/>
        <v>0</v>
      </c>
      <c r="N294" s="10">
        <f t="shared" si="33"/>
        <v>0</v>
      </c>
      <c r="O294" s="10">
        <f t="shared" si="33"/>
        <v>0</v>
      </c>
      <c r="P294" s="10">
        <f t="shared" si="33"/>
        <v>0</v>
      </c>
      <c r="Q294" s="10">
        <f t="shared" si="33"/>
        <v>0</v>
      </c>
      <c r="R294" s="10">
        <f t="shared" si="33"/>
        <v>0</v>
      </c>
      <c r="S294" s="10">
        <f t="shared" si="33"/>
        <v>0</v>
      </c>
      <c r="T294" s="10">
        <f t="shared" si="33"/>
        <v>0</v>
      </c>
      <c r="U294" s="10">
        <f t="shared" si="33"/>
        <v>0</v>
      </c>
      <c r="V294" s="10">
        <f t="shared" si="33"/>
        <v>0</v>
      </c>
    </row>
    <row r="295" spans="1:23" s="26" customFormat="1" ht="19.5" customHeight="1" outlineLevel="6">
      <c r="A295" s="70" t="s">
        <v>158</v>
      </c>
      <c r="B295" s="12" t="s">
        <v>20</v>
      </c>
      <c r="C295" s="12" t="s">
        <v>300</v>
      </c>
      <c r="D295" s="12" t="s">
        <v>5</v>
      </c>
      <c r="E295" s="12"/>
      <c r="F295" s="87">
        <f>F296+F299+F302+F308+F311+F305</f>
        <v>99684.31363000002</v>
      </c>
      <c r="G295" s="87">
        <f aca="true" t="shared" si="34" ref="G295:W295">G296+G299+G302+G308+G311+G305</f>
        <v>0</v>
      </c>
      <c r="H295" s="87">
        <f t="shared" si="34"/>
        <v>0</v>
      </c>
      <c r="I295" s="87">
        <f t="shared" si="34"/>
        <v>0</v>
      </c>
      <c r="J295" s="87">
        <f t="shared" si="34"/>
        <v>0</v>
      </c>
      <c r="K295" s="87">
        <f t="shared" si="34"/>
        <v>0</v>
      </c>
      <c r="L295" s="87">
        <f t="shared" si="34"/>
        <v>0</v>
      </c>
      <c r="M295" s="87">
        <f t="shared" si="34"/>
        <v>0</v>
      </c>
      <c r="N295" s="87">
        <f t="shared" si="34"/>
        <v>0</v>
      </c>
      <c r="O295" s="87">
        <f t="shared" si="34"/>
        <v>0</v>
      </c>
      <c r="P295" s="87">
        <f t="shared" si="34"/>
        <v>0</v>
      </c>
      <c r="Q295" s="87">
        <f t="shared" si="34"/>
        <v>0</v>
      </c>
      <c r="R295" s="87">
        <f t="shared" si="34"/>
        <v>0</v>
      </c>
      <c r="S295" s="87">
        <f t="shared" si="34"/>
        <v>0</v>
      </c>
      <c r="T295" s="87">
        <f t="shared" si="34"/>
        <v>0</v>
      </c>
      <c r="U295" s="87">
        <f t="shared" si="34"/>
        <v>0</v>
      </c>
      <c r="V295" s="87">
        <f t="shared" si="34"/>
        <v>0</v>
      </c>
      <c r="W295" s="87">
        <f t="shared" si="34"/>
        <v>0</v>
      </c>
    </row>
    <row r="296" spans="1:22" s="26" customFormat="1" ht="31.5" outlineLevel="6">
      <c r="A296" s="50" t="s">
        <v>159</v>
      </c>
      <c r="B296" s="19" t="s">
        <v>20</v>
      </c>
      <c r="C296" s="19" t="s">
        <v>301</v>
      </c>
      <c r="D296" s="19" t="s">
        <v>5</v>
      </c>
      <c r="E296" s="19"/>
      <c r="F296" s="83">
        <f>F297</f>
        <v>31804.1</v>
      </c>
      <c r="G296" s="7">
        <f aca="true" t="shared" si="35" ref="G296:V296">G298</f>
        <v>0</v>
      </c>
      <c r="H296" s="7">
        <f t="shared" si="35"/>
        <v>0</v>
      </c>
      <c r="I296" s="7">
        <f t="shared" si="35"/>
        <v>0</v>
      </c>
      <c r="J296" s="7">
        <f t="shared" si="35"/>
        <v>0</v>
      </c>
      <c r="K296" s="7">
        <f t="shared" si="35"/>
        <v>0</v>
      </c>
      <c r="L296" s="7">
        <f t="shared" si="35"/>
        <v>0</v>
      </c>
      <c r="M296" s="7">
        <f t="shared" si="35"/>
        <v>0</v>
      </c>
      <c r="N296" s="7">
        <f t="shared" si="35"/>
        <v>0</v>
      </c>
      <c r="O296" s="7">
        <f t="shared" si="35"/>
        <v>0</v>
      </c>
      <c r="P296" s="7">
        <f t="shared" si="35"/>
        <v>0</v>
      </c>
      <c r="Q296" s="7">
        <f t="shared" si="35"/>
        <v>0</v>
      </c>
      <c r="R296" s="7">
        <f t="shared" si="35"/>
        <v>0</v>
      </c>
      <c r="S296" s="7">
        <f t="shared" si="35"/>
        <v>0</v>
      </c>
      <c r="T296" s="7">
        <f t="shared" si="35"/>
        <v>0</v>
      </c>
      <c r="U296" s="7">
        <f t="shared" si="35"/>
        <v>0</v>
      </c>
      <c r="V296" s="7">
        <f t="shared" si="35"/>
        <v>0</v>
      </c>
    </row>
    <row r="297" spans="1:22" s="26" customFormat="1" ht="15.75" outlineLevel="6">
      <c r="A297" s="5" t="s">
        <v>120</v>
      </c>
      <c r="B297" s="6" t="s">
        <v>20</v>
      </c>
      <c r="C297" s="6" t="s">
        <v>301</v>
      </c>
      <c r="D297" s="6" t="s">
        <v>121</v>
      </c>
      <c r="E297" s="6"/>
      <c r="F297" s="84">
        <f>F298</f>
        <v>31804.1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6" customFormat="1" ht="47.25" outlineLevel="6">
      <c r="A298" s="56" t="s">
        <v>203</v>
      </c>
      <c r="B298" s="48" t="s">
        <v>20</v>
      </c>
      <c r="C298" s="48" t="s">
        <v>301</v>
      </c>
      <c r="D298" s="48" t="s">
        <v>85</v>
      </c>
      <c r="E298" s="48"/>
      <c r="F298" s="85">
        <v>31804.1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6" customFormat="1" ht="63" outlineLevel="6">
      <c r="A299" s="64" t="s">
        <v>161</v>
      </c>
      <c r="B299" s="19" t="s">
        <v>20</v>
      </c>
      <c r="C299" s="19" t="s">
        <v>302</v>
      </c>
      <c r="D299" s="19" t="s">
        <v>5</v>
      </c>
      <c r="E299" s="19"/>
      <c r="F299" s="83">
        <f>F300</f>
        <v>66216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6" customFormat="1" ht="15.75" outlineLevel="6">
      <c r="A300" s="5" t="s">
        <v>120</v>
      </c>
      <c r="B300" s="6" t="s">
        <v>20</v>
      </c>
      <c r="C300" s="6" t="s">
        <v>302</v>
      </c>
      <c r="D300" s="6" t="s">
        <v>121</v>
      </c>
      <c r="E300" s="6"/>
      <c r="F300" s="84">
        <f>F301</f>
        <v>66216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6" customFormat="1" ht="47.25" outlineLevel="6">
      <c r="A301" s="56" t="s">
        <v>203</v>
      </c>
      <c r="B301" s="48" t="s">
        <v>20</v>
      </c>
      <c r="C301" s="48" t="s">
        <v>302</v>
      </c>
      <c r="D301" s="48" t="s">
        <v>85</v>
      </c>
      <c r="E301" s="48"/>
      <c r="F301" s="85">
        <v>66216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6" customFormat="1" ht="31.5" outlineLevel="6">
      <c r="A302" s="71" t="s">
        <v>163</v>
      </c>
      <c r="B302" s="19" t="s">
        <v>20</v>
      </c>
      <c r="C302" s="19" t="s">
        <v>303</v>
      </c>
      <c r="D302" s="19" t="s">
        <v>5</v>
      </c>
      <c r="E302" s="19"/>
      <c r="F302" s="83">
        <f>F303</f>
        <v>100.79335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6" customFormat="1" ht="15.75" outlineLevel="6">
      <c r="A303" s="5" t="s">
        <v>120</v>
      </c>
      <c r="B303" s="6" t="s">
        <v>20</v>
      </c>
      <c r="C303" s="6" t="s">
        <v>303</v>
      </c>
      <c r="D303" s="6" t="s">
        <v>121</v>
      </c>
      <c r="E303" s="6"/>
      <c r="F303" s="84">
        <f>F304</f>
        <v>100.79335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6" customFormat="1" ht="15.75" outlineLevel="6">
      <c r="A304" s="59" t="s">
        <v>86</v>
      </c>
      <c r="B304" s="48" t="s">
        <v>20</v>
      </c>
      <c r="C304" s="48" t="s">
        <v>303</v>
      </c>
      <c r="D304" s="48" t="s">
        <v>87</v>
      </c>
      <c r="E304" s="48"/>
      <c r="F304" s="85">
        <v>100.79335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6" customFormat="1" ht="31.5" outlineLevel="6">
      <c r="A305" s="50" t="s">
        <v>443</v>
      </c>
      <c r="B305" s="19" t="s">
        <v>20</v>
      </c>
      <c r="C305" s="19" t="s">
        <v>442</v>
      </c>
      <c r="D305" s="19" t="s">
        <v>5</v>
      </c>
      <c r="E305" s="19"/>
      <c r="F305" s="83">
        <f>F306</f>
        <v>30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6" customFormat="1" ht="15.75" outlineLevel="6">
      <c r="A306" s="5" t="s">
        <v>120</v>
      </c>
      <c r="B306" s="6" t="s">
        <v>20</v>
      </c>
      <c r="C306" s="6" t="s">
        <v>442</v>
      </c>
      <c r="D306" s="6" t="s">
        <v>121</v>
      </c>
      <c r="E306" s="6"/>
      <c r="F306" s="84">
        <f>F307</f>
        <v>30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6" customFormat="1" ht="15.75" outlineLevel="6">
      <c r="A307" s="59" t="s">
        <v>86</v>
      </c>
      <c r="B307" s="48" t="s">
        <v>20</v>
      </c>
      <c r="C307" s="48" t="s">
        <v>442</v>
      </c>
      <c r="D307" s="48" t="s">
        <v>87</v>
      </c>
      <c r="E307" s="48"/>
      <c r="F307" s="85">
        <v>30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6" customFormat="1" ht="49.5" customHeight="1" outlineLevel="6">
      <c r="A308" s="71" t="s">
        <v>413</v>
      </c>
      <c r="B308" s="19" t="s">
        <v>20</v>
      </c>
      <c r="C308" s="19" t="s">
        <v>412</v>
      </c>
      <c r="D308" s="19" t="s">
        <v>5</v>
      </c>
      <c r="E308" s="19"/>
      <c r="F308" s="83">
        <f>F309</f>
        <v>1240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6" customFormat="1" ht="15.75" outlineLevel="6">
      <c r="A309" s="5" t="s">
        <v>120</v>
      </c>
      <c r="B309" s="6" t="s">
        <v>20</v>
      </c>
      <c r="C309" s="6" t="s">
        <v>412</v>
      </c>
      <c r="D309" s="6" t="s">
        <v>121</v>
      </c>
      <c r="E309" s="6"/>
      <c r="F309" s="84">
        <f>F310</f>
        <v>1240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6" customFormat="1" ht="15.75" outlineLevel="6">
      <c r="A310" s="59" t="s">
        <v>86</v>
      </c>
      <c r="B310" s="48" t="s">
        <v>20</v>
      </c>
      <c r="C310" s="48" t="s">
        <v>412</v>
      </c>
      <c r="D310" s="48" t="s">
        <v>87</v>
      </c>
      <c r="E310" s="48"/>
      <c r="F310" s="85">
        <v>1240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6" customFormat="1" ht="48.75" customHeight="1" outlineLevel="6">
      <c r="A311" s="71" t="s">
        <v>415</v>
      </c>
      <c r="B311" s="19" t="s">
        <v>20</v>
      </c>
      <c r="C311" s="19" t="s">
        <v>414</v>
      </c>
      <c r="D311" s="19" t="s">
        <v>5</v>
      </c>
      <c r="E311" s="19"/>
      <c r="F311" s="83">
        <f>F312</f>
        <v>293.42028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6" customFormat="1" ht="15.75" outlineLevel="6">
      <c r="A312" s="5" t="s">
        <v>120</v>
      </c>
      <c r="B312" s="6" t="s">
        <v>20</v>
      </c>
      <c r="C312" s="6" t="s">
        <v>414</v>
      </c>
      <c r="D312" s="6" t="s">
        <v>121</v>
      </c>
      <c r="E312" s="6"/>
      <c r="F312" s="84">
        <f>F313</f>
        <v>293.42028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6" customFormat="1" ht="15.75" outlineLevel="6">
      <c r="A313" s="59" t="s">
        <v>86</v>
      </c>
      <c r="B313" s="48" t="s">
        <v>20</v>
      </c>
      <c r="C313" s="48" t="s">
        <v>414</v>
      </c>
      <c r="D313" s="48" t="s">
        <v>87</v>
      </c>
      <c r="E313" s="48"/>
      <c r="F313" s="85">
        <v>293.42028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6" customFormat="1" ht="31.5" outlineLevel="6">
      <c r="A314" s="72" t="s">
        <v>230</v>
      </c>
      <c r="B314" s="9" t="s">
        <v>20</v>
      </c>
      <c r="C314" s="9" t="s">
        <v>304</v>
      </c>
      <c r="D314" s="9" t="s">
        <v>5</v>
      </c>
      <c r="E314" s="9"/>
      <c r="F314" s="82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6" customFormat="1" ht="31.5" outlineLevel="6">
      <c r="A315" s="71" t="s">
        <v>160</v>
      </c>
      <c r="B315" s="19" t="s">
        <v>20</v>
      </c>
      <c r="C315" s="19" t="s">
        <v>305</v>
      </c>
      <c r="D315" s="19" t="s">
        <v>5</v>
      </c>
      <c r="E315" s="19"/>
      <c r="F315" s="83">
        <f>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6" customFormat="1" ht="15.75" outlineLevel="6">
      <c r="A316" s="5" t="s">
        <v>120</v>
      </c>
      <c r="B316" s="6" t="s">
        <v>20</v>
      </c>
      <c r="C316" s="6" t="s">
        <v>305</v>
      </c>
      <c r="D316" s="6" t="s">
        <v>121</v>
      </c>
      <c r="E316" s="6"/>
      <c r="F316" s="84">
        <f>F317</f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6" customFormat="1" ht="15.75" outlineLevel="6">
      <c r="A317" s="59" t="s">
        <v>86</v>
      </c>
      <c r="B317" s="48" t="s">
        <v>20</v>
      </c>
      <c r="C317" s="48" t="s">
        <v>305</v>
      </c>
      <c r="D317" s="48" t="s">
        <v>87</v>
      </c>
      <c r="E317" s="48"/>
      <c r="F317" s="85"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6" customFormat="1" ht="15.75" outlineLevel="6">
      <c r="A318" s="72" t="s">
        <v>385</v>
      </c>
      <c r="B318" s="9" t="s">
        <v>20</v>
      </c>
      <c r="C318" s="9" t="s">
        <v>387</v>
      </c>
      <c r="D318" s="9" t="s">
        <v>5</v>
      </c>
      <c r="E318" s="9"/>
      <c r="F318" s="82">
        <f>F319+F322</f>
        <v>2351.48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6" customFormat="1" ht="15.75" outlineLevel="6">
      <c r="A319" s="71" t="s">
        <v>386</v>
      </c>
      <c r="B319" s="19" t="s">
        <v>20</v>
      </c>
      <c r="C319" s="19" t="s">
        <v>416</v>
      </c>
      <c r="D319" s="19" t="s">
        <v>5</v>
      </c>
      <c r="E319" s="19"/>
      <c r="F319" s="83">
        <f>F320</f>
        <v>95.88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6" customFormat="1" ht="15.75" outlineLevel="6">
      <c r="A320" s="5" t="s">
        <v>120</v>
      </c>
      <c r="B320" s="6" t="s">
        <v>20</v>
      </c>
      <c r="C320" s="6" t="s">
        <v>416</v>
      </c>
      <c r="D320" s="6" t="s">
        <v>121</v>
      </c>
      <c r="E320" s="6"/>
      <c r="F320" s="84">
        <f>F321</f>
        <v>95.88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6" customFormat="1" ht="15.75" outlineLevel="6">
      <c r="A321" s="59" t="s">
        <v>86</v>
      </c>
      <c r="B321" s="48" t="s">
        <v>20</v>
      </c>
      <c r="C321" s="48" t="s">
        <v>416</v>
      </c>
      <c r="D321" s="48" t="s">
        <v>87</v>
      </c>
      <c r="E321" s="48"/>
      <c r="F321" s="85">
        <v>95.88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6" customFormat="1" ht="30.75" customHeight="1" outlineLevel="6">
      <c r="A322" s="71" t="s">
        <v>418</v>
      </c>
      <c r="B322" s="19" t="s">
        <v>20</v>
      </c>
      <c r="C322" s="19" t="s">
        <v>417</v>
      </c>
      <c r="D322" s="19" t="s">
        <v>5</v>
      </c>
      <c r="E322" s="19"/>
      <c r="F322" s="83">
        <f>F323</f>
        <v>2255.6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6" customFormat="1" ht="15.75" outlineLevel="6">
      <c r="A323" s="5" t="s">
        <v>120</v>
      </c>
      <c r="B323" s="6" t="s">
        <v>20</v>
      </c>
      <c r="C323" s="6" t="s">
        <v>417</v>
      </c>
      <c r="D323" s="6" t="s">
        <v>121</v>
      </c>
      <c r="E323" s="6"/>
      <c r="F323" s="84">
        <f>F324</f>
        <v>2255.6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6" customFormat="1" ht="15.75" outlineLevel="6">
      <c r="A324" s="59" t="s">
        <v>86</v>
      </c>
      <c r="B324" s="48" t="s">
        <v>20</v>
      </c>
      <c r="C324" s="48" t="s">
        <v>417</v>
      </c>
      <c r="D324" s="48" t="s">
        <v>87</v>
      </c>
      <c r="E324" s="48"/>
      <c r="F324" s="85">
        <v>2255.6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6" customFormat="1" ht="15.75" outlineLevel="6">
      <c r="A325" s="73" t="s">
        <v>43</v>
      </c>
      <c r="B325" s="32" t="s">
        <v>21</v>
      </c>
      <c r="C325" s="32" t="s">
        <v>256</v>
      </c>
      <c r="D325" s="32" t="s">
        <v>5</v>
      </c>
      <c r="E325" s="32"/>
      <c r="F325" s="90">
        <f>F326+F332+F370</f>
        <v>311407.35995</v>
      </c>
      <c r="G325" s="10" t="e">
        <f>G333+#REF!+G386+#REF!+#REF!+#REF!+#REF!</f>
        <v>#REF!</v>
      </c>
      <c r="H325" s="10" t="e">
        <f>H333+#REF!+H386+#REF!+#REF!+#REF!+#REF!</f>
        <v>#REF!</v>
      </c>
      <c r="I325" s="10" t="e">
        <f>I333+#REF!+I386+#REF!+#REF!+#REF!+#REF!</f>
        <v>#REF!</v>
      </c>
      <c r="J325" s="10" t="e">
        <f>J333+#REF!+J386+#REF!+#REF!+#REF!+#REF!</f>
        <v>#REF!</v>
      </c>
      <c r="K325" s="10" t="e">
        <f>K333+#REF!+K386+#REF!+#REF!+#REF!+#REF!</f>
        <v>#REF!</v>
      </c>
      <c r="L325" s="10" t="e">
        <f>L333+#REF!+L386+#REF!+#REF!+#REF!+#REF!</f>
        <v>#REF!</v>
      </c>
      <c r="M325" s="10" t="e">
        <f>M333+#REF!+M386+#REF!+#REF!+#REF!+#REF!</f>
        <v>#REF!</v>
      </c>
      <c r="N325" s="10" t="e">
        <f>N333+#REF!+N386+#REF!+#REF!+#REF!+#REF!</f>
        <v>#REF!</v>
      </c>
      <c r="O325" s="10" t="e">
        <f>O333+#REF!+O386+#REF!+#REF!+#REF!+#REF!</f>
        <v>#REF!</v>
      </c>
      <c r="P325" s="10" t="e">
        <f>P333+#REF!+P386+#REF!+#REF!+#REF!+#REF!</f>
        <v>#REF!</v>
      </c>
      <c r="Q325" s="10" t="e">
        <f>Q333+#REF!+Q386+#REF!+#REF!+#REF!+#REF!</f>
        <v>#REF!</v>
      </c>
      <c r="R325" s="10" t="e">
        <f>R333+#REF!+R386+#REF!+#REF!+#REF!+#REF!</f>
        <v>#REF!</v>
      </c>
      <c r="S325" s="10" t="e">
        <f>S333+#REF!+S386+#REF!+#REF!+#REF!+#REF!</f>
        <v>#REF!</v>
      </c>
      <c r="T325" s="10" t="e">
        <f>T333+#REF!+T386+#REF!+#REF!+#REF!+#REF!</f>
        <v>#REF!</v>
      </c>
      <c r="U325" s="10" t="e">
        <f>U333+#REF!+U386+#REF!+#REF!+#REF!+#REF!</f>
        <v>#REF!</v>
      </c>
      <c r="V325" s="10" t="e">
        <f>V333+#REF!+V386+#REF!+#REF!+#REF!+#REF!</f>
        <v>#REF!</v>
      </c>
    </row>
    <row r="326" spans="1:22" s="26" customFormat="1" ht="31.5" outlineLevel="6">
      <c r="A326" s="22" t="s">
        <v>135</v>
      </c>
      <c r="B326" s="9" t="s">
        <v>21</v>
      </c>
      <c r="C326" s="9" t="s">
        <v>257</v>
      </c>
      <c r="D326" s="9" t="s">
        <v>5</v>
      </c>
      <c r="E326" s="9"/>
      <c r="F326" s="82">
        <f>F327</f>
        <v>735.20554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s="26" customFormat="1" ht="31.5" outlineLevel="6">
      <c r="A327" s="22" t="s">
        <v>137</v>
      </c>
      <c r="B327" s="9" t="s">
        <v>21</v>
      </c>
      <c r="C327" s="9" t="s">
        <v>258</v>
      </c>
      <c r="D327" s="9" t="s">
        <v>5</v>
      </c>
      <c r="E327" s="9"/>
      <c r="F327" s="82">
        <f>F328+F330</f>
        <v>735.20554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s="26" customFormat="1" ht="18.75" customHeight="1" outlineLevel="6">
      <c r="A328" s="50" t="s">
        <v>430</v>
      </c>
      <c r="B328" s="19" t="s">
        <v>21</v>
      </c>
      <c r="C328" s="19" t="s">
        <v>429</v>
      </c>
      <c r="D328" s="19" t="s">
        <v>5</v>
      </c>
      <c r="E328" s="19"/>
      <c r="F328" s="83">
        <f>F329</f>
        <v>735.20554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s="26" customFormat="1" ht="15.75" outlineLevel="6">
      <c r="A329" s="5" t="s">
        <v>86</v>
      </c>
      <c r="B329" s="6" t="s">
        <v>21</v>
      </c>
      <c r="C329" s="6" t="s">
        <v>429</v>
      </c>
      <c r="D329" s="6" t="s">
        <v>87</v>
      </c>
      <c r="E329" s="6"/>
      <c r="F329" s="84">
        <v>735.20554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3" s="26" customFormat="1" ht="15.75" outlineLevel="6">
      <c r="A330" s="50" t="s">
        <v>140</v>
      </c>
      <c r="B330" s="19" t="s">
        <v>21</v>
      </c>
      <c r="C330" s="19" t="s">
        <v>306</v>
      </c>
      <c r="D330" s="19" t="s">
        <v>5</v>
      </c>
      <c r="E330" s="19"/>
      <c r="F330" s="83">
        <f aca="true" t="shared" si="36" ref="F330:W330">F331</f>
        <v>0</v>
      </c>
      <c r="G330" s="83">
        <f t="shared" si="36"/>
        <v>0</v>
      </c>
      <c r="H330" s="83">
        <f t="shared" si="36"/>
        <v>0</v>
      </c>
      <c r="I330" s="83">
        <f t="shared" si="36"/>
        <v>0</v>
      </c>
      <c r="J330" s="83">
        <f t="shared" si="36"/>
        <v>0</v>
      </c>
      <c r="K330" s="83">
        <f t="shared" si="36"/>
        <v>0</v>
      </c>
      <c r="L330" s="83">
        <f t="shared" si="36"/>
        <v>0</v>
      </c>
      <c r="M330" s="83">
        <f t="shared" si="36"/>
        <v>0</v>
      </c>
      <c r="N330" s="83">
        <f t="shared" si="36"/>
        <v>0</v>
      </c>
      <c r="O330" s="83">
        <f t="shared" si="36"/>
        <v>0</v>
      </c>
      <c r="P330" s="83">
        <f t="shared" si="36"/>
        <v>0</v>
      </c>
      <c r="Q330" s="83">
        <f t="shared" si="36"/>
        <v>0</v>
      </c>
      <c r="R330" s="83">
        <f t="shared" si="36"/>
        <v>0</v>
      </c>
      <c r="S330" s="83">
        <f t="shared" si="36"/>
        <v>0</v>
      </c>
      <c r="T330" s="83">
        <f t="shared" si="36"/>
        <v>0</v>
      </c>
      <c r="U330" s="83">
        <f t="shared" si="36"/>
        <v>0</v>
      </c>
      <c r="V330" s="83">
        <f t="shared" si="36"/>
        <v>0</v>
      </c>
      <c r="W330" s="83">
        <f t="shared" si="36"/>
        <v>0</v>
      </c>
    </row>
    <row r="331" spans="1:22" s="26" customFormat="1" ht="47.25" outlineLevel="6">
      <c r="A331" s="5" t="s">
        <v>203</v>
      </c>
      <c r="B331" s="6" t="s">
        <v>21</v>
      </c>
      <c r="C331" s="6" t="s">
        <v>306</v>
      </c>
      <c r="D331" s="6" t="s">
        <v>85</v>
      </c>
      <c r="E331" s="6"/>
      <c r="F331" s="84">
        <v>0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s="26" customFormat="1" ht="15.75" outlineLevel="6">
      <c r="A332" s="70" t="s">
        <v>229</v>
      </c>
      <c r="B332" s="9" t="s">
        <v>21</v>
      </c>
      <c r="C332" s="9" t="s">
        <v>299</v>
      </c>
      <c r="D332" s="9" t="s">
        <v>5</v>
      </c>
      <c r="E332" s="9"/>
      <c r="F332" s="82">
        <f>F333</f>
        <v>310662.15441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3" s="26" customFormat="1" ht="15.75" outlineLevel="6">
      <c r="A333" s="23" t="s">
        <v>162</v>
      </c>
      <c r="B333" s="12" t="s">
        <v>21</v>
      </c>
      <c r="C333" s="12" t="s">
        <v>307</v>
      </c>
      <c r="D333" s="12" t="s">
        <v>5</v>
      </c>
      <c r="E333" s="12"/>
      <c r="F333" s="102">
        <f>F334+F337+F343+F346+F349+F352+F355+F358+F361+F364+F367+F340</f>
        <v>310662.15441</v>
      </c>
      <c r="G333" s="102">
        <f aca="true" t="shared" si="37" ref="G333:W333">G334+G337+G343+G346+G349+G352+G355+G358+G361+G364+G367+G340</f>
        <v>0</v>
      </c>
      <c r="H333" s="102">
        <f t="shared" si="37"/>
        <v>0</v>
      </c>
      <c r="I333" s="102">
        <f t="shared" si="37"/>
        <v>0</v>
      </c>
      <c r="J333" s="102">
        <f t="shared" si="37"/>
        <v>0</v>
      </c>
      <c r="K333" s="102">
        <f t="shared" si="37"/>
        <v>0</v>
      </c>
      <c r="L333" s="102">
        <f t="shared" si="37"/>
        <v>0</v>
      </c>
      <c r="M333" s="102">
        <f t="shared" si="37"/>
        <v>0</v>
      </c>
      <c r="N333" s="102">
        <f t="shared" si="37"/>
        <v>0</v>
      </c>
      <c r="O333" s="102">
        <f t="shared" si="37"/>
        <v>0</v>
      </c>
      <c r="P333" s="102">
        <f t="shared" si="37"/>
        <v>0</v>
      </c>
      <c r="Q333" s="102">
        <f t="shared" si="37"/>
        <v>0</v>
      </c>
      <c r="R333" s="102">
        <f t="shared" si="37"/>
        <v>0</v>
      </c>
      <c r="S333" s="102">
        <f t="shared" si="37"/>
        <v>0</v>
      </c>
      <c r="T333" s="102">
        <f t="shared" si="37"/>
        <v>0</v>
      </c>
      <c r="U333" s="102">
        <f t="shared" si="37"/>
        <v>0</v>
      </c>
      <c r="V333" s="102">
        <f t="shared" si="37"/>
        <v>0</v>
      </c>
      <c r="W333" s="102">
        <f t="shared" si="37"/>
        <v>0</v>
      </c>
    </row>
    <row r="334" spans="1:22" s="26" customFormat="1" ht="31.5" outlineLevel="6">
      <c r="A334" s="50" t="s">
        <v>159</v>
      </c>
      <c r="B334" s="19" t="s">
        <v>21</v>
      </c>
      <c r="C334" s="19" t="s">
        <v>308</v>
      </c>
      <c r="D334" s="19" t="s">
        <v>5</v>
      </c>
      <c r="E334" s="19"/>
      <c r="F334" s="98">
        <f>F335</f>
        <v>58909.8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6" customFormat="1" ht="15.75" outlineLevel="6">
      <c r="A335" s="5" t="s">
        <v>120</v>
      </c>
      <c r="B335" s="6" t="s">
        <v>21</v>
      </c>
      <c r="C335" s="6" t="s">
        <v>308</v>
      </c>
      <c r="D335" s="6" t="s">
        <v>121</v>
      </c>
      <c r="E335" s="6"/>
      <c r="F335" s="99">
        <f>F336</f>
        <v>58909.8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6" customFormat="1" ht="47.25" outlineLevel="6">
      <c r="A336" s="56" t="s">
        <v>203</v>
      </c>
      <c r="B336" s="48" t="s">
        <v>21</v>
      </c>
      <c r="C336" s="48" t="s">
        <v>308</v>
      </c>
      <c r="D336" s="48" t="s">
        <v>85</v>
      </c>
      <c r="E336" s="48"/>
      <c r="F336" s="100">
        <v>58909.8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6" customFormat="1" ht="31.5" outlineLevel="6">
      <c r="A337" s="71" t="s">
        <v>200</v>
      </c>
      <c r="B337" s="19" t="s">
        <v>21</v>
      </c>
      <c r="C337" s="19" t="s">
        <v>351</v>
      </c>
      <c r="D337" s="19" t="s">
        <v>5</v>
      </c>
      <c r="E337" s="19"/>
      <c r="F337" s="98">
        <f>F338</f>
        <v>142.206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6" customFormat="1" ht="15.75" outlineLevel="6">
      <c r="A338" s="5" t="s">
        <v>120</v>
      </c>
      <c r="B338" s="6" t="s">
        <v>21</v>
      </c>
      <c r="C338" s="6" t="s">
        <v>351</v>
      </c>
      <c r="D338" s="6" t="s">
        <v>121</v>
      </c>
      <c r="E338" s="6"/>
      <c r="F338" s="99">
        <f>F339</f>
        <v>142.206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6" customFormat="1" ht="15.75" outlineLevel="6">
      <c r="A339" s="59" t="s">
        <v>86</v>
      </c>
      <c r="B339" s="48" t="s">
        <v>21</v>
      </c>
      <c r="C339" s="48" t="s">
        <v>351</v>
      </c>
      <c r="D339" s="48" t="s">
        <v>87</v>
      </c>
      <c r="E339" s="48"/>
      <c r="F339" s="100">
        <v>142.206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6" customFormat="1" ht="15.75" outlineLevel="6">
      <c r="A340" s="50" t="s">
        <v>441</v>
      </c>
      <c r="B340" s="19" t="s">
        <v>21</v>
      </c>
      <c r="C340" s="19" t="s">
        <v>444</v>
      </c>
      <c r="D340" s="19" t="s">
        <v>5</v>
      </c>
      <c r="E340" s="19"/>
      <c r="F340" s="98">
        <f>F341</f>
        <v>30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6" customFormat="1" ht="15.75" outlineLevel="6">
      <c r="A341" s="5" t="s">
        <v>120</v>
      </c>
      <c r="B341" s="6" t="s">
        <v>21</v>
      </c>
      <c r="C341" s="6" t="s">
        <v>444</v>
      </c>
      <c r="D341" s="6" t="s">
        <v>121</v>
      </c>
      <c r="E341" s="6"/>
      <c r="F341" s="99">
        <f>F342</f>
        <v>30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6" customFormat="1" ht="15.75" outlineLevel="6">
      <c r="A342" s="59" t="s">
        <v>86</v>
      </c>
      <c r="B342" s="48" t="s">
        <v>21</v>
      </c>
      <c r="C342" s="48" t="s">
        <v>444</v>
      </c>
      <c r="D342" s="48" t="s">
        <v>87</v>
      </c>
      <c r="E342" s="48"/>
      <c r="F342" s="100">
        <v>30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6" customFormat="1" ht="15.75" outlineLevel="6">
      <c r="A343" s="71" t="s">
        <v>247</v>
      </c>
      <c r="B343" s="19" t="s">
        <v>21</v>
      </c>
      <c r="C343" s="19" t="s">
        <v>309</v>
      </c>
      <c r="D343" s="19" t="s">
        <v>5</v>
      </c>
      <c r="E343" s="19"/>
      <c r="F343" s="91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6" customFormat="1" ht="15.75" outlineLevel="6">
      <c r="A344" s="5" t="s">
        <v>120</v>
      </c>
      <c r="B344" s="6" t="s">
        <v>21</v>
      </c>
      <c r="C344" s="6" t="s">
        <v>309</v>
      </c>
      <c r="D344" s="6" t="s">
        <v>121</v>
      </c>
      <c r="E344" s="6"/>
      <c r="F344" s="92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6" customFormat="1" ht="15.75" outlineLevel="6">
      <c r="A345" s="59" t="s">
        <v>86</v>
      </c>
      <c r="B345" s="48" t="s">
        <v>21</v>
      </c>
      <c r="C345" s="48" t="s">
        <v>309</v>
      </c>
      <c r="D345" s="48" t="s">
        <v>87</v>
      </c>
      <c r="E345" s="48"/>
      <c r="F345" s="93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6" customFormat="1" ht="31.5" outlineLevel="6">
      <c r="A346" s="57" t="s">
        <v>164</v>
      </c>
      <c r="B346" s="19" t="s">
        <v>21</v>
      </c>
      <c r="C346" s="19" t="s">
        <v>310</v>
      </c>
      <c r="D346" s="19" t="s">
        <v>5</v>
      </c>
      <c r="E346" s="19"/>
      <c r="F346" s="98">
        <f>F347</f>
        <v>5478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6" customFormat="1" ht="15.75" outlineLevel="6">
      <c r="A347" s="5" t="s">
        <v>120</v>
      </c>
      <c r="B347" s="6" t="s">
        <v>21</v>
      </c>
      <c r="C347" s="6" t="s">
        <v>310</v>
      </c>
      <c r="D347" s="6" t="s">
        <v>121</v>
      </c>
      <c r="E347" s="6"/>
      <c r="F347" s="99">
        <f>F348</f>
        <v>5478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6" customFormat="1" ht="47.25" outlineLevel="6">
      <c r="A348" s="56" t="s">
        <v>203</v>
      </c>
      <c r="B348" s="48" t="s">
        <v>21</v>
      </c>
      <c r="C348" s="48" t="s">
        <v>310</v>
      </c>
      <c r="D348" s="48" t="s">
        <v>85</v>
      </c>
      <c r="E348" s="48"/>
      <c r="F348" s="100">
        <v>5478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6" customFormat="1" ht="51" customHeight="1" outlineLevel="6">
      <c r="A349" s="58" t="s">
        <v>165</v>
      </c>
      <c r="B349" s="62" t="s">
        <v>21</v>
      </c>
      <c r="C349" s="62" t="s">
        <v>311</v>
      </c>
      <c r="D349" s="62" t="s">
        <v>5</v>
      </c>
      <c r="E349" s="62"/>
      <c r="F349" s="101">
        <f>F350</f>
        <v>231255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6" customFormat="1" ht="15.75" outlineLevel="6">
      <c r="A350" s="5" t="s">
        <v>120</v>
      </c>
      <c r="B350" s="6" t="s">
        <v>21</v>
      </c>
      <c r="C350" s="6" t="s">
        <v>311</v>
      </c>
      <c r="D350" s="6" t="s">
        <v>121</v>
      </c>
      <c r="E350" s="6"/>
      <c r="F350" s="99">
        <f>F351</f>
        <v>231255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6" customFormat="1" ht="47.25" outlineLevel="6">
      <c r="A351" s="56" t="s">
        <v>203</v>
      </c>
      <c r="B351" s="48" t="s">
        <v>21</v>
      </c>
      <c r="C351" s="48" t="s">
        <v>311</v>
      </c>
      <c r="D351" s="48" t="s">
        <v>85</v>
      </c>
      <c r="E351" s="48"/>
      <c r="F351" s="100">
        <v>231255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6" customFormat="1" ht="15.75" outlineLevel="6">
      <c r="A352" s="64" t="s">
        <v>420</v>
      </c>
      <c r="B352" s="19" t="s">
        <v>21</v>
      </c>
      <c r="C352" s="19" t="s">
        <v>419</v>
      </c>
      <c r="D352" s="19" t="s">
        <v>5</v>
      </c>
      <c r="E352" s="19"/>
      <c r="F352" s="98">
        <f>F353</f>
        <v>3600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6" customFormat="1" ht="15.75" outlineLevel="6">
      <c r="A353" s="5" t="s">
        <v>120</v>
      </c>
      <c r="B353" s="6" t="s">
        <v>21</v>
      </c>
      <c r="C353" s="6" t="s">
        <v>419</v>
      </c>
      <c r="D353" s="6" t="s">
        <v>121</v>
      </c>
      <c r="E353" s="6"/>
      <c r="F353" s="99">
        <f>F354</f>
        <v>3600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6" customFormat="1" ht="15.75" outlineLevel="6">
      <c r="A354" s="59" t="s">
        <v>86</v>
      </c>
      <c r="B354" s="48" t="s">
        <v>21</v>
      </c>
      <c r="C354" s="48" t="s">
        <v>419</v>
      </c>
      <c r="D354" s="48" t="s">
        <v>87</v>
      </c>
      <c r="E354" s="48"/>
      <c r="F354" s="100">
        <v>3600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6" customFormat="1" ht="17.25" customHeight="1" outlineLevel="6">
      <c r="A355" s="64" t="s">
        <v>422</v>
      </c>
      <c r="B355" s="19" t="s">
        <v>21</v>
      </c>
      <c r="C355" s="19" t="s">
        <v>421</v>
      </c>
      <c r="D355" s="19" t="s">
        <v>5</v>
      </c>
      <c r="E355" s="19"/>
      <c r="F355" s="98">
        <f>F356</f>
        <v>3600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6" customFormat="1" ht="15.75" outlineLevel="6">
      <c r="A356" s="5" t="s">
        <v>120</v>
      </c>
      <c r="B356" s="6" t="s">
        <v>21</v>
      </c>
      <c r="C356" s="6" t="s">
        <v>421</v>
      </c>
      <c r="D356" s="6" t="s">
        <v>121</v>
      </c>
      <c r="E356" s="6"/>
      <c r="F356" s="99">
        <f>F357</f>
        <v>3600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6" customFormat="1" ht="15.75" outlineLevel="6">
      <c r="A357" s="59" t="s">
        <v>86</v>
      </c>
      <c r="B357" s="48" t="s">
        <v>21</v>
      </c>
      <c r="C357" s="48" t="s">
        <v>421</v>
      </c>
      <c r="D357" s="48" t="s">
        <v>87</v>
      </c>
      <c r="E357" s="48"/>
      <c r="F357" s="100">
        <v>3600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6" customFormat="1" ht="47.25" outlineLevel="6">
      <c r="A358" s="64" t="s">
        <v>424</v>
      </c>
      <c r="B358" s="19" t="s">
        <v>21</v>
      </c>
      <c r="C358" s="19" t="s">
        <v>423</v>
      </c>
      <c r="D358" s="19" t="s">
        <v>5</v>
      </c>
      <c r="E358" s="19"/>
      <c r="F358" s="98">
        <f>F359</f>
        <v>1860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6" customFormat="1" ht="15.75" outlineLevel="6">
      <c r="A359" s="5" t="s">
        <v>120</v>
      </c>
      <c r="B359" s="6" t="s">
        <v>21</v>
      </c>
      <c r="C359" s="6" t="s">
        <v>423</v>
      </c>
      <c r="D359" s="6" t="s">
        <v>121</v>
      </c>
      <c r="E359" s="6"/>
      <c r="F359" s="99">
        <f>F360</f>
        <v>1860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6" customFormat="1" ht="15.75" outlineLevel="6">
      <c r="A360" s="59" t="s">
        <v>86</v>
      </c>
      <c r="B360" s="48" t="s">
        <v>21</v>
      </c>
      <c r="C360" s="48" t="s">
        <v>423</v>
      </c>
      <c r="D360" s="48" t="s">
        <v>87</v>
      </c>
      <c r="E360" s="48"/>
      <c r="F360" s="100">
        <v>1860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6" customFormat="1" ht="47.25" outlineLevel="6">
      <c r="A361" s="64" t="s">
        <v>426</v>
      </c>
      <c r="B361" s="19" t="s">
        <v>21</v>
      </c>
      <c r="C361" s="19" t="s">
        <v>425</v>
      </c>
      <c r="D361" s="19" t="s">
        <v>5</v>
      </c>
      <c r="E361" s="19"/>
      <c r="F361" s="98">
        <f>F362</f>
        <v>436.66417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6" customFormat="1" ht="15.75" outlineLevel="6">
      <c r="A362" s="5" t="s">
        <v>120</v>
      </c>
      <c r="B362" s="6" t="s">
        <v>21</v>
      </c>
      <c r="C362" s="6" t="s">
        <v>425</v>
      </c>
      <c r="D362" s="6" t="s">
        <v>121</v>
      </c>
      <c r="E362" s="6"/>
      <c r="F362" s="99">
        <f>F363</f>
        <v>436.66417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6" customFormat="1" ht="15.75" outlineLevel="6">
      <c r="A363" s="59" t="s">
        <v>86</v>
      </c>
      <c r="B363" s="48" t="s">
        <v>21</v>
      </c>
      <c r="C363" s="48" t="s">
        <v>425</v>
      </c>
      <c r="D363" s="48" t="s">
        <v>87</v>
      </c>
      <c r="E363" s="48"/>
      <c r="F363" s="100">
        <v>436.66417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6" customFormat="1" ht="47.25" outlineLevel="6">
      <c r="A364" s="58" t="s">
        <v>428</v>
      </c>
      <c r="B364" s="62" t="s">
        <v>21</v>
      </c>
      <c r="C364" s="62" t="s">
        <v>427</v>
      </c>
      <c r="D364" s="62" t="s">
        <v>5</v>
      </c>
      <c r="E364" s="62"/>
      <c r="F364" s="101">
        <f>F365</f>
        <v>430.48424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6" customFormat="1" ht="15.75" outlineLevel="6">
      <c r="A365" s="5" t="s">
        <v>120</v>
      </c>
      <c r="B365" s="6" t="s">
        <v>21</v>
      </c>
      <c r="C365" s="6" t="s">
        <v>427</v>
      </c>
      <c r="D365" s="6" t="s">
        <v>121</v>
      </c>
      <c r="E365" s="6"/>
      <c r="F365" s="99">
        <f>F366</f>
        <v>430.48424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6" customFormat="1" ht="15.75" outlineLevel="6">
      <c r="A366" s="59" t="s">
        <v>86</v>
      </c>
      <c r="B366" s="48" t="s">
        <v>21</v>
      </c>
      <c r="C366" s="48" t="s">
        <v>427</v>
      </c>
      <c r="D366" s="48" t="s">
        <v>87</v>
      </c>
      <c r="E366" s="48"/>
      <c r="F366" s="100">
        <v>430.48424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6" customFormat="1" ht="31.5" outlineLevel="6">
      <c r="A367" s="58" t="s">
        <v>379</v>
      </c>
      <c r="B367" s="62" t="s">
        <v>21</v>
      </c>
      <c r="C367" s="62" t="s">
        <v>445</v>
      </c>
      <c r="D367" s="62" t="s">
        <v>5</v>
      </c>
      <c r="E367" s="62"/>
      <c r="F367" s="101">
        <f>F368</f>
        <v>4920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6" customFormat="1" ht="15.75" outlineLevel="6">
      <c r="A368" s="5" t="s">
        <v>120</v>
      </c>
      <c r="B368" s="6" t="s">
        <v>21</v>
      </c>
      <c r="C368" s="6" t="s">
        <v>445</v>
      </c>
      <c r="D368" s="6" t="s">
        <v>121</v>
      </c>
      <c r="E368" s="6"/>
      <c r="F368" s="99">
        <f>F369</f>
        <v>4920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6" customFormat="1" ht="15.75" outlineLevel="6">
      <c r="A369" s="59" t="s">
        <v>86</v>
      </c>
      <c r="B369" s="48" t="s">
        <v>21</v>
      </c>
      <c r="C369" s="48" t="s">
        <v>445</v>
      </c>
      <c r="D369" s="48" t="s">
        <v>87</v>
      </c>
      <c r="E369" s="48"/>
      <c r="F369" s="100">
        <v>4920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6" customFormat="1" ht="31.5" outlineLevel="6">
      <c r="A370" s="70" t="s">
        <v>370</v>
      </c>
      <c r="B370" s="9" t="s">
        <v>21</v>
      </c>
      <c r="C370" s="9" t="s">
        <v>371</v>
      </c>
      <c r="D370" s="9" t="s">
        <v>5</v>
      </c>
      <c r="E370" s="9"/>
      <c r="F370" s="94">
        <f>F371</f>
        <v>10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6" customFormat="1" ht="18.75" outlineLevel="6">
      <c r="A371" s="5" t="s">
        <v>120</v>
      </c>
      <c r="B371" s="6" t="s">
        <v>21</v>
      </c>
      <c r="C371" s="6" t="s">
        <v>373</v>
      </c>
      <c r="D371" s="6" t="s">
        <v>121</v>
      </c>
      <c r="E371" s="74"/>
      <c r="F371" s="92">
        <f>F372</f>
        <v>10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6" customFormat="1" ht="18.75" outlineLevel="6">
      <c r="A372" s="59" t="s">
        <v>86</v>
      </c>
      <c r="B372" s="48" t="s">
        <v>21</v>
      </c>
      <c r="C372" s="48" t="s">
        <v>373</v>
      </c>
      <c r="D372" s="48" t="s">
        <v>87</v>
      </c>
      <c r="E372" s="75"/>
      <c r="F372" s="93">
        <v>10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6" customFormat="1" ht="15.75" outlineLevel="6">
      <c r="A373" s="73" t="s">
        <v>431</v>
      </c>
      <c r="B373" s="32" t="s">
        <v>432</v>
      </c>
      <c r="C373" s="32" t="s">
        <v>256</v>
      </c>
      <c r="D373" s="32" t="s">
        <v>5</v>
      </c>
      <c r="E373" s="32"/>
      <c r="F373" s="90">
        <f>F374+F380+F386</f>
        <v>33802.7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6" customFormat="1" ht="31.5" outlineLevel="6">
      <c r="A374" s="22" t="s">
        <v>135</v>
      </c>
      <c r="B374" s="9" t="s">
        <v>432</v>
      </c>
      <c r="C374" s="9" t="s">
        <v>257</v>
      </c>
      <c r="D374" s="9" t="s">
        <v>5</v>
      </c>
      <c r="E374" s="9"/>
      <c r="F374" s="82">
        <f>F375</f>
        <v>0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s="26" customFormat="1" ht="31.5" outlineLevel="6">
      <c r="A375" s="22" t="s">
        <v>137</v>
      </c>
      <c r="B375" s="9" t="s">
        <v>432</v>
      </c>
      <c r="C375" s="9" t="s">
        <v>258</v>
      </c>
      <c r="D375" s="9" t="s">
        <v>5</v>
      </c>
      <c r="E375" s="9"/>
      <c r="F375" s="82">
        <f>F376+F378</f>
        <v>0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s="26" customFormat="1" ht="18.75" customHeight="1" outlineLevel="6">
      <c r="A376" s="50" t="s">
        <v>430</v>
      </c>
      <c r="B376" s="19" t="s">
        <v>432</v>
      </c>
      <c r="C376" s="19" t="s">
        <v>429</v>
      </c>
      <c r="D376" s="19" t="s">
        <v>5</v>
      </c>
      <c r="E376" s="19"/>
      <c r="F376" s="83">
        <f>F377</f>
        <v>0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s="26" customFormat="1" ht="15.75" outlineLevel="6">
      <c r="A377" s="5" t="s">
        <v>86</v>
      </c>
      <c r="B377" s="6" t="s">
        <v>432</v>
      </c>
      <c r="C377" s="6" t="s">
        <v>429</v>
      </c>
      <c r="D377" s="6" t="s">
        <v>87</v>
      </c>
      <c r="E377" s="6"/>
      <c r="F377" s="84">
        <v>0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s="26" customFormat="1" ht="15.75" outlineLevel="6">
      <c r="A378" s="50" t="s">
        <v>140</v>
      </c>
      <c r="B378" s="19" t="s">
        <v>432</v>
      </c>
      <c r="C378" s="19" t="s">
        <v>306</v>
      </c>
      <c r="D378" s="19" t="s">
        <v>5</v>
      </c>
      <c r="E378" s="19"/>
      <c r="F378" s="83">
        <f>F379</f>
        <v>0</v>
      </c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s="26" customFormat="1" ht="47.25" outlineLevel="6">
      <c r="A379" s="5" t="s">
        <v>203</v>
      </c>
      <c r="B379" s="6" t="s">
        <v>432</v>
      </c>
      <c r="C379" s="6" t="s">
        <v>306</v>
      </c>
      <c r="D379" s="6" t="s">
        <v>85</v>
      </c>
      <c r="E379" s="6"/>
      <c r="F379" s="84">
        <v>0</v>
      </c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s="26" customFormat="1" ht="15.75" outlineLevel="6">
      <c r="A380" s="70" t="s">
        <v>229</v>
      </c>
      <c r="B380" s="9" t="s">
        <v>432</v>
      </c>
      <c r="C380" s="9" t="s">
        <v>299</v>
      </c>
      <c r="D380" s="9" t="s">
        <v>5</v>
      </c>
      <c r="E380" s="9"/>
      <c r="F380" s="82">
        <f>F381</f>
        <v>20447.2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s="26" customFormat="1" ht="31.5" outlineLevel="6">
      <c r="A381" s="14" t="s">
        <v>192</v>
      </c>
      <c r="B381" s="9" t="s">
        <v>432</v>
      </c>
      <c r="C381" s="9" t="s">
        <v>312</v>
      </c>
      <c r="D381" s="9" t="s">
        <v>5</v>
      </c>
      <c r="E381" s="9"/>
      <c r="F381" s="103">
        <f>F382</f>
        <v>20447.2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6" customFormat="1" ht="31.5" outlineLevel="6">
      <c r="A382" s="50" t="s">
        <v>193</v>
      </c>
      <c r="B382" s="19" t="s">
        <v>432</v>
      </c>
      <c r="C382" s="19" t="s">
        <v>313</v>
      </c>
      <c r="D382" s="19" t="s">
        <v>5</v>
      </c>
      <c r="E382" s="19"/>
      <c r="F382" s="98">
        <f>F383</f>
        <v>20447.2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6" customFormat="1" ht="15.75" outlineLevel="6">
      <c r="A383" s="5" t="s">
        <v>120</v>
      </c>
      <c r="B383" s="6" t="s">
        <v>432</v>
      </c>
      <c r="C383" s="6" t="s">
        <v>313</v>
      </c>
      <c r="D383" s="6" t="s">
        <v>121</v>
      </c>
      <c r="E383" s="6"/>
      <c r="F383" s="99">
        <f>F384+F385</f>
        <v>20447.2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6" customFormat="1" ht="47.25" outlineLevel="6">
      <c r="A384" s="56" t="s">
        <v>203</v>
      </c>
      <c r="B384" s="48" t="s">
        <v>432</v>
      </c>
      <c r="C384" s="48" t="s">
        <v>313</v>
      </c>
      <c r="D384" s="48" t="s">
        <v>85</v>
      </c>
      <c r="E384" s="48"/>
      <c r="F384" s="100">
        <v>20447.2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6" customFormat="1" ht="15.75" outlineLevel="6">
      <c r="A385" s="59" t="s">
        <v>86</v>
      </c>
      <c r="B385" s="48" t="s">
        <v>432</v>
      </c>
      <c r="C385" s="48" t="s">
        <v>354</v>
      </c>
      <c r="D385" s="48" t="s">
        <v>87</v>
      </c>
      <c r="E385" s="48"/>
      <c r="F385" s="100"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6" customFormat="1" ht="31.5" outlineLevel="6">
      <c r="A386" s="70" t="s">
        <v>204</v>
      </c>
      <c r="B386" s="9" t="s">
        <v>432</v>
      </c>
      <c r="C386" s="9" t="s">
        <v>314</v>
      </c>
      <c r="D386" s="9" t="s">
        <v>5</v>
      </c>
      <c r="E386" s="9"/>
      <c r="F386" s="103">
        <f>F387</f>
        <v>13355.5</v>
      </c>
      <c r="G386" s="13" t="e">
        <f aca="true" t="shared" si="38" ref="G386:V386">G387</f>
        <v>#REF!</v>
      </c>
      <c r="H386" s="13" t="e">
        <f t="shared" si="38"/>
        <v>#REF!</v>
      </c>
      <c r="I386" s="13" t="e">
        <f t="shared" si="38"/>
        <v>#REF!</v>
      </c>
      <c r="J386" s="13" t="e">
        <f t="shared" si="38"/>
        <v>#REF!</v>
      </c>
      <c r="K386" s="13" t="e">
        <f t="shared" si="38"/>
        <v>#REF!</v>
      </c>
      <c r="L386" s="13" t="e">
        <f t="shared" si="38"/>
        <v>#REF!</v>
      </c>
      <c r="M386" s="13" t="e">
        <f t="shared" si="38"/>
        <v>#REF!</v>
      </c>
      <c r="N386" s="13" t="e">
        <f t="shared" si="38"/>
        <v>#REF!</v>
      </c>
      <c r="O386" s="13" t="e">
        <f t="shared" si="38"/>
        <v>#REF!</v>
      </c>
      <c r="P386" s="13" t="e">
        <f t="shared" si="38"/>
        <v>#REF!</v>
      </c>
      <c r="Q386" s="13" t="e">
        <f t="shared" si="38"/>
        <v>#REF!</v>
      </c>
      <c r="R386" s="13" t="e">
        <f t="shared" si="38"/>
        <v>#REF!</v>
      </c>
      <c r="S386" s="13" t="e">
        <f t="shared" si="38"/>
        <v>#REF!</v>
      </c>
      <c r="T386" s="13" t="e">
        <f t="shared" si="38"/>
        <v>#REF!</v>
      </c>
      <c r="U386" s="13" t="e">
        <f t="shared" si="38"/>
        <v>#REF!</v>
      </c>
      <c r="V386" s="13" t="e">
        <f t="shared" si="38"/>
        <v>#REF!</v>
      </c>
    </row>
    <row r="387" spans="1:22" s="26" customFormat="1" ht="31.5" outlineLevel="6">
      <c r="A387" s="71" t="s">
        <v>159</v>
      </c>
      <c r="B387" s="19" t="s">
        <v>432</v>
      </c>
      <c r="C387" s="19" t="s">
        <v>315</v>
      </c>
      <c r="D387" s="19" t="s">
        <v>5</v>
      </c>
      <c r="E387" s="76"/>
      <c r="F387" s="98">
        <f>F388</f>
        <v>13355.5</v>
      </c>
      <c r="G387" s="7" t="e">
        <f>#REF!</f>
        <v>#REF!</v>
      </c>
      <c r="H387" s="7" t="e">
        <f>#REF!</f>
        <v>#REF!</v>
      </c>
      <c r="I387" s="7" t="e">
        <f>#REF!</f>
        <v>#REF!</v>
      </c>
      <c r="J387" s="7" t="e">
        <f>#REF!</f>
        <v>#REF!</v>
      </c>
      <c r="K387" s="7" t="e">
        <f>#REF!</f>
        <v>#REF!</v>
      </c>
      <c r="L387" s="7" t="e">
        <f>#REF!</f>
        <v>#REF!</v>
      </c>
      <c r="M387" s="7" t="e">
        <f>#REF!</f>
        <v>#REF!</v>
      </c>
      <c r="N387" s="7" t="e">
        <f>#REF!</f>
        <v>#REF!</v>
      </c>
      <c r="O387" s="7" t="e">
        <f>#REF!</f>
        <v>#REF!</v>
      </c>
      <c r="P387" s="7" t="e">
        <f>#REF!</f>
        <v>#REF!</v>
      </c>
      <c r="Q387" s="7" t="e">
        <f>#REF!</f>
        <v>#REF!</v>
      </c>
      <c r="R387" s="7" t="e">
        <f>#REF!</f>
        <v>#REF!</v>
      </c>
      <c r="S387" s="7" t="e">
        <f>#REF!</f>
        <v>#REF!</v>
      </c>
      <c r="T387" s="7" t="e">
        <f>#REF!</f>
        <v>#REF!</v>
      </c>
      <c r="U387" s="7" t="e">
        <f>#REF!</f>
        <v>#REF!</v>
      </c>
      <c r="V387" s="7" t="e">
        <f>#REF!</f>
        <v>#REF!</v>
      </c>
    </row>
    <row r="388" spans="1:22" s="26" customFormat="1" ht="18.75" outlineLevel="6">
      <c r="A388" s="5" t="s">
        <v>120</v>
      </c>
      <c r="B388" s="6" t="s">
        <v>432</v>
      </c>
      <c r="C388" s="6" t="s">
        <v>315</v>
      </c>
      <c r="D388" s="6" t="s">
        <v>374</v>
      </c>
      <c r="E388" s="74"/>
      <c r="F388" s="99">
        <f>F389+F390</f>
        <v>13355.5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6" customFormat="1" ht="47.25" outlineLevel="6">
      <c r="A389" s="59" t="s">
        <v>203</v>
      </c>
      <c r="B389" s="48" t="s">
        <v>432</v>
      </c>
      <c r="C389" s="48" t="s">
        <v>315</v>
      </c>
      <c r="D389" s="48" t="s">
        <v>85</v>
      </c>
      <c r="E389" s="75"/>
      <c r="F389" s="100">
        <v>13355.5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6" customFormat="1" ht="18.75" outlineLevel="6">
      <c r="A390" s="59" t="s">
        <v>86</v>
      </c>
      <c r="B390" s="48" t="s">
        <v>432</v>
      </c>
      <c r="C390" s="48" t="s">
        <v>353</v>
      </c>
      <c r="D390" s="48" t="s">
        <v>87</v>
      </c>
      <c r="E390" s="75"/>
      <c r="F390" s="100">
        <v>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6" customFormat="1" ht="31.5" outlineLevel="6">
      <c r="A391" s="73" t="s">
        <v>67</v>
      </c>
      <c r="B391" s="32" t="s">
        <v>66</v>
      </c>
      <c r="C391" s="32" t="s">
        <v>256</v>
      </c>
      <c r="D391" s="32" t="s">
        <v>5</v>
      </c>
      <c r="E391" s="32"/>
      <c r="F391" s="66">
        <f>F392</f>
        <v>32.1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6" customFormat="1" ht="15.75" outlineLevel="6">
      <c r="A392" s="8" t="s">
        <v>231</v>
      </c>
      <c r="B392" s="9" t="s">
        <v>66</v>
      </c>
      <c r="C392" s="9" t="s">
        <v>316</v>
      </c>
      <c r="D392" s="9" t="s">
        <v>5</v>
      </c>
      <c r="E392" s="9"/>
      <c r="F392" s="10">
        <f>F393</f>
        <v>32.1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6" customFormat="1" ht="34.5" customHeight="1" outlineLevel="6">
      <c r="A393" s="64" t="s">
        <v>166</v>
      </c>
      <c r="B393" s="19" t="s">
        <v>66</v>
      </c>
      <c r="C393" s="19" t="s">
        <v>317</v>
      </c>
      <c r="D393" s="19" t="s">
        <v>5</v>
      </c>
      <c r="E393" s="19"/>
      <c r="F393" s="20">
        <f>F394</f>
        <v>32.1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6" customFormat="1" ht="15.75" outlineLevel="6">
      <c r="A394" s="5" t="s">
        <v>96</v>
      </c>
      <c r="B394" s="6" t="s">
        <v>66</v>
      </c>
      <c r="C394" s="6" t="s">
        <v>317</v>
      </c>
      <c r="D394" s="6" t="s">
        <v>97</v>
      </c>
      <c r="E394" s="6"/>
      <c r="F394" s="7">
        <f>F395</f>
        <v>32.1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6" customFormat="1" ht="31.5" outlineLevel="6">
      <c r="A395" s="47" t="s">
        <v>98</v>
      </c>
      <c r="B395" s="48" t="s">
        <v>66</v>
      </c>
      <c r="C395" s="48" t="s">
        <v>317</v>
      </c>
      <c r="D395" s="48" t="s">
        <v>99</v>
      </c>
      <c r="E395" s="48"/>
      <c r="F395" s="49">
        <v>32.1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6" customFormat="1" ht="18.75" customHeight="1" outlineLevel="6">
      <c r="A396" s="73" t="s">
        <v>45</v>
      </c>
      <c r="B396" s="32" t="s">
        <v>22</v>
      </c>
      <c r="C396" s="32" t="s">
        <v>256</v>
      </c>
      <c r="D396" s="32" t="s">
        <v>5</v>
      </c>
      <c r="E396" s="32"/>
      <c r="F396" s="66">
        <f>F397</f>
        <v>4361.224520000001</v>
      </c>
      <c r="G396" s="10" t="e">
        <f>#REF!</f>
        <v>#REF!</v>
      </c>
      <c r="H396" s="10" t="e">
        <f>#REF!</f>
        <v>#REF!</v>
      </c>
      <c r="I396" s="10" t="e">
        <f>#REF!</f>
        <v>#REF!</v>
      </c>
      <c r="J396" s="10" t="e">
        <f>#REF!</f>
        <v>#REF!</v>
      </c>
      <c r="K396" s="10" t="e">
        <f>#REF!</f>
        <v>#REF!</v>
      </c>
      <c r="L396" s="10" t="e">
        <f>#REF!</f>
        <v>#REF!</v>
      </c>
      <c r="M396" s="10" t="e">
        <f>#REF!</f>
        <v>#REF!</v>
      </c>
      <c r="N396" s="10" t="e">
        <f>#REF!</f>
        <v>#REF!</v>
      </c>
      <c r="O396" s="10" t="e">
        <f>#REF!</f>
        <v>#REF!</v>
      </c>
      <c r="P396" s="10" t="e">
        <f>#REF!</f>
        <v>#REF!</v>
      </c>
      <c r="Q396" s="10" t="e">
        <f>#REF!</f>
        <v>#REF!</v>
      </c>
      <c r="R396" s="10" t="e">
        <f>#REF!</f>
        <v>#REF!</v>
      </c>
      <c r="S396" s="10" t="e">
        <f>#REF!</f>
        <v>#REF!</v>
      </c>
      <c r="T396" s="10" t="e">
        <f>#REF!</f>
        <v>#REF!</v>
      </c>
      <c r="U396" s="10" t="e">
        <f>#REF!</f>
        <v>#REF!</v>
      </c>
      <c r="V396" s="10" t="e">
        <f>#REF!</f>
        <v>#REF!</v>
      </c>
    </row>
    <row r="397" spans="1:22" s="26" customFormat="1" ht="15.75" outlineLevel="6">
      <c r="A397" s="8" t="s">
        <v>232</v>
      </c>
      <c r="B397" s="9" t="s">
        <v>22</v>
      </c>
      <c r="C397" s="9" t="s">
        <v>299</v>
      </c>
      <c r="D397" s="9" t="s">
        <v>5</v>
      </c>
      <c r="E397" s="9"/>
      <c r="F397" s="10">
        <f>F398+F410</f>
        <v>4361.224520000001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6" customFormat="1" ht="15.75" outlineLevel="6">
      <c r="A398" s="60" t="s">
        <v>122</v>
      </c>
      <c r="B398" s="19" t="s">
        <v>22</v>
      </c>
      <c r="C398" s="19" t="s">
        <v>307</v>
      </c>
      <c r="D398" s="19" t="s">
        <v>5</v>
      </c>
      <c r="E398" s="19"/>
      <c r="F398" s="20">
        <f>F399+F402+F405</f>
        <v>4070.6645200000003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6" customFormat="1" ht="31.5" outlineLevel="6">
      <c r="A399" s="60" t="s">
        <v>167</v>
      </c>
      <c r="B399" s="19" t="s">
        <v>22</v>
      </c>
      <c r="C399" s="19" t="s">
        <v>318</v>
      </c>
      <c r="D399" s="19" t="s">
        <v>5</v>
      </c>
      <c r="E399" s="19"/>
      <c r="F399" s="20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6" customFormat="1" ht="15.75" outlineLevel="6">
      <c r="A400" s="5" t="s">
        <v>96</v>
      </c>
      <c r="B400" s="6" t="s">
        <v>22</v>
      </c>
      <c r="C400" s="6" t="s">
        <v>318</v>
      </c>
      <c r="D400" s="6" t="s">
        <v>97</v>
      </c>
      <c r="E400" s="6"/>
      <c r="F400" s="7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6" customFormat="1" ht="31.5" outlineLevel="6">
      <c r="A401" s="47" t="s">
        <v>98</v>
      </c>
      <c r="B401" s="48" t="s">
        <v>22</v>
      </c>
      <c r="C401" s="48" t="s">
        <v>318</v>
      </c>
      <c r="D401" s="48" t="s">
        <v>99</v>
      </c>
      <c r="E401" s="48"/>
      <c r="F401" s="49"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6" customFormat="1" ht="33.75" customHeight="1" outlineLevel="6">
      <c r="A402" s="60" t="s">
        <v>168</v>
      </c>
      <c r="B402" s="19" t="s">
        <v>22</v>
      </c>
      <c r="C402" s="19" t="s">
        <v>319</v>
      </c>
      <c r="D402" s="19" t="s">
        <v>5</v>
      </c>
      <c r="E402" s="19"/>
      <c r="F402" s="20">
        <f>F403</f>
        <v>895.22452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6" customFormat="1" ht="15.75" outlineLevel="6">
      <c r="A403" s="5" t="s">
        <v>120</v>
      </c>
      <c r="B403" s="6" t="s">
        <v>22</v>
      </c>
      <c r="C403" s="6" t="s">
        <v>319</v>
      </c>
      <c r="D403" s="6" t="s">
        <v>121</v>
      </c>
      <c r="E403" s="6"/>
      <c r="F403" s="7">
        <f>F404</f>
        <v>895.22452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6" customFormat="1" ht="15.75" outlineLevel="6">
      <c r="A404" s="59" t="s">
        <v>86</v>
      </c>
      <c r="B404" s="48" t="s">
        <v>22</v>
      </c>
      <c r="C404" s="48" t="s">
        <v>319</v>
      </c>
      <c r="D404" s="48" t="s">
        <v>87</v>
      </c>
      <c r="E404" s="48"/>
      <c r="F404" s="49">
        <v>895.22452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6" customFormat="1" ht="15.75" outlineLevel="6">
      <c r="A405" s="64" t="s">
        <v>169</v>
      </c>
      <c r="B405" s="62" t="s">
        <v>22</v>
      </c>
      <c r="C405" s="62" t="s">
        <v>320</v>
      </c>
      <c r="D405" s="62" t="s">
        <v>5</v>
      </c>
      <c r="E405" s="62"/>
      <c r="F405" s="63">
        <f>F406+F408</f>
        <v>3175.44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6" customFormat="1" ht="15.75" outlineLevel="6">
      <c r="A406" s="5" t="s">
        <v>96</v>
      </c>
      <c r="B406" s="6" t="s">
        <v>22</v>
      </c>
      <c r="C406" s="6" t="s">
        <v>320</v>
      </c>
      <c r="D406" s="6" t="s">
        <v>97</v>
      </c>
      <c r="E406" s="6"/>
      <c r="F406" s="7">
        <f>F407</f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6" customFormat="1" ht="31.5" outlineLevel="6">
      <c r="A407" s="47" t="s">
        <v>98</v>
      </c>
      <c r="B407" s="48" t="s">
        <v>22</v>
      </c>
      <c r="C407" s="48" t="s">
        <v>320</v>
      </c>
      <c r="D407" s="48" t="s">
        <v>99</v>
      </c>
      <c r="E407" s="48"/>
      <c r="F407" s="49"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6" customFormat="1" ht="15.75" outlineLevel="6">
      <c r="A408" s="5" t="s">
        <v>120</v>
      </c>
      <c r="B408" s="6" t="s">
        <v>22</v>
      </c>
      <c r="C408" s="6" t="s">
        <v>320</v>
      </c>
      <c r="D408" s="6" t="s">
        <v>121</v>
      </c>
      <c r="E408" s="6"/>
      <c r="F408" s="7">
        <f>F409</f>
        <v>3175.44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6" customFormat="1" ht="47.25" outlineLevel="6">
      <c r="A409" s="56" t="s">
        <v>203</v>
      </c>
      <c r="B409" s="48" t="s">
        <v>22</v>
      </c>
      <c r="C409" s="48" t="s">
        <v>320</v>
      </c>
      <c r="D409" s="48" t="s">
        <v>85</v>
      </c>
      <c r="E409" s="48"/>
      <c r="F409" s="49">
        <v>3175.44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6" customFormat="1" ht="31.5" outlineLevel="6">
      <c r="A410" s="88" t="s">
        <v>170</v>
      </c>
      <c r="B410" s="19" t="s">
        <v>22</v>
      </c>
      <c r="C410" s="19" t="s">
        <v>322</v>
      </c>
      <c r="D410" s="19" t="s">
        <v>5</v>
      </c>
      <c r="E410" s="19"/>
      <c r="F410" s="20">
        <f>F411</f>
        <v>290.56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6" customFormat="1" ht="15.75" outlineLevel="6">
      <c r="A411" s="5" t="s">
        <v>126</v>
      </c>
      <c r="B411" s="6" t="s">
        <v>22</v>
      </c>
      <c r="C411" s="6" t="s">
        <v>321</v>
      </c>
      <c r="D411" s="6" t="s">
        <v>124</v>
      </c>
      <c r="E411" s="6"/>
      <c r="F411" s="7">
        <f>F412</f>
        <v>290.56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6" customFormat="1" ht="31.5" outlineLevel="6">
      <c r="A412" s="47" t="s">
        <v>127</v>
      </c>
      <c r="B412" s="48" t="s">
        <v>22</v>
      </c>
      <c r="C412" s="48" t="s">
        <v>321</v>
      </c>
      <c r="D412" s="48" t="s">
        <v>125</v>
      </c>
      <c r="E412" s="48"/>
      <c r="F412" s="49">
        <v>290.56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6" customFormat="1" ht="15.75" outlineLevel="6">
      <c r="A413" s="73" t="s">
        <v>37</v>
      </c>
      <c r="B413" s="32" t="s">
        <v>13</v>
      </c>
      <c r="C413" s="32" t="s">
        <v>256</v>
      </c>
      <c r="D413" s="32" t="s">
        <v>5</v>
      </c>
      <c r="E413" s="32"/>
      <c r="F413" s="90">
        <f>F414+F425</f>
        <v>14745.054909999999</v>
      </c>
      <c r="G413" s="10">
        <f aca="true" t="shared" si="39" ref="G413:V413">G415+G425</f>
        <v>0</v>
      </c>
      <c r="H413" s="10">
        <f t="shared" si="39"/>
        <v>0</v>
      </c>
      <c r="I413" s="10">
        <f t="shared" si="39"/>
        <v>0</v>
      </c>
      <c r="J413" s="10">
        <f t="shared" si="39"/>
        <v>0</v>
      </c>
      <c r="K413" s="10">
        <f t="shared" si="39"/>
        <v>0</v>
      </c>
      <c r="L413" s="10">
        <f t="shared" si="39"/>
        <v>0</v>
      </c>
      <c r="M413" s="10">
        <f t="shared" si="39"/>
        <v>0</v>
      </c>
      <c r="N413" s="10">
        <f t="shared" si="39"/>
        <v>0</v>
      </c>
      <c r="O413" s="10">
        <f t="shared" si="39"/>
        <v>0</v>
      </c>
      <c r="P413" s="10">
        <f t="shared" si="39"/>
        <v>0</v>
      </c>
      <c r="Q413" s="10">
        <f t="shared" si="39"/>
        <v>0</v>
      </c>
      <c r="R413" s="10">
        <f t="shared" si="39"/>
        <v>0</v>
      </c>
      <c r="S413" s="10">
        <f t="shared" si="39"/>
        <v>0</v>
      </c>
      <c r="T413" s="10">
        <f t="shared" si="39"/>
        <v>0</v>
      </c>
      <c r="U413" s="10">
        <f t="shared" si="39"/>
        <v>0</v>
      </c>
      <c r="V413" s="10">
        <f t="shared" si="39"/>
        <v>0</v>
      </c>
    </row>
    <row r="414" spans="1:22" s="26" customFormat="1" ht="31.5" outlineLevel="6">
      <c r="A414" s="22" t="s">
        <v>135</v>
      </c>
      <c r="B414" s="9" t="s">
        <v>13</v>
      </c>
      <c r="C414" s="9" t="s">
        <v>257</v>
      </c>
      <c r="D414" s="9" t="s">
        <v>5</v>
      </c>
      <c r="E414" s="9"/>
      <c r="F414" s="82">
        <f>F415</f>
        <v>1626.06246</v>
      </c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s="26" customFormat="1" ht="36" customHeight="1" outlineLevel="6">
      <c r="A415" s="22" t="s">
        <v>137</v>
      </c>
      <c r="B415" s="12" t="s">
        <v>13</v>
      </c>
      <c r="C415" s="12" t="s">
        <v>258</v>
      </c>
      <c r="D415" s="12" t="s">
        <v>5</v>
      </c>
      <c r="E415" s="12"/>
      <c r="F415" s="87">
        <f>F416+F423</f>
        <v>1626.06246</v>
      </c>
      <c r="G415" s="13">
        <f aca="true" t="shared" si="40" ref="G415:V415">G416</f>
        <v>0</v>
      </c>
      <c r="H415" s="13">
        <f t="shared" si="40"/>
        <v>0</v>
      </c>
      <c r="I415" s="13">
        <f t="shared" si="40"/>
        <v>0</v>
      </c>
      <c r="J415" s="13">
        <f t="shared" si="40"/>
        <v>0</v>
      </c>
      <c r="K415" s="13">
        <f t="shared" si="40"/>
        <v>0</v>
      </c>
      <c r="L415" s="13">
        <f t="shared" si="40"/>
        <v>0</v>
      </c>
      <c r="M415" s="13">
        <f t="shared" si="40"/>
        <v>0</v>
      </c>
      <c r="N415" s="13">
        <f t="shared" si="40"/>
        <v>0</v>
      </c>
      <c r="O415" s="13">
        <f t="shared" si="40"/>
        <v>0</v>
      </c>
      <c r="P415" s="13">
        <f t="shared" si="40"/>
        <v>0</v>
      </c>
      <c r="Q415" s="13">
        <f t="shared" si="40"/>
        <v>0</v>
      </c>
      <c r="R415" s="13">
        <f t="shared" si="40"/>
        <v>0</v>
      </c>
      <c r="S415" s="13">
        <f t="shared" si="40"/>
        <v>0</v>
      </c>
      <c r="T415" s="13">
        <f t="shared" si="40"/>
        <v>0</v>
      </c>
      <c r="U415" s="13">
        <f t="shared" si="40"/>
        <v>0</v>
      </c>
      <c r="V415" s="13">
        <f t="shared" si="40"/>
        <v>0</v>
      </c>
    </row>
    <row r="416" spans="1:22" s="26" customFormat="1" ht="47.25" outlineLevel="6">
      <c r="A416" s="51" t="s">
        <v>201</v>
      </c>
      <c r="B416" s="19" t="s">
        <v>13</v>
      </c>
      <c r="C416" s="19" t="s">
        <v>260</v>
      </c>
      <c r="D416" s="19" t="s">
        <v>5</v>
      </c>
      <c r="E416" s="19"/>
      <c r="F416" s="83">
        <f>F417+F421</f>
        <v>1584</v>
      </c>
      <c r="G416" s="7">
        <f aca="true" t="shared" si="41" ref="G416:V416">G417</f>
        <v>0</v>
      </c>
      <c r="H416" s="7">
        <f t="shared" si="41"/>
        <v>0</v>
      </c>
      <c r="I416" s="7">
        <f t="shared" si="41"/>
        <v>0</v>
      </c>
      <c r="J416" s="7">
        <f t="shared" si="41"/>
        <v>0</v>
      </c>
      <c r="K416" s="7">
        <f t="shared" si="41"/>
        <v>0</v>
      </c>
      <c r="L416" s="7">
        <f t="shared" si="41"/>
        <v>0</v>
      </c>
      <c r="M416" s="7">
        <f t="shared" si="41"/>
        <v>0</v>
      </c>
      <c r="N416" s="7">
        <f t="shared" si="41"/>
        <v>0</v>
      </c>
      <c r="O416" s="7">
        <f t="shared" si="41"/>
        <v>0</v>
      </c>
      <c r="P416" s="7">
        <f t="shared" si="41"/>
        <v>0</v>
      </c>
      <c r="Q416" s="7">
        <f t="shared" si="41"/>
        <v>0</v>
      </c>
      <c r="R416" s="7">
        <f t="shared" si="41"/>
        <v>0</v>
      </c>
      <c r="S416" s="7">
        <f t="shared" si="41"/>
        <v>0</v>
      </c>
      <c r="T416" s="7">
        <f t="shared" si="41"/>
        <v>0</v>
      </c>
      <c r="U416" s="7">
        <f t="shared" si="41"/>
        <v>0</v>
      </c>
      <c r="V416" s="7">
        <f t="shared" si="41"/>
        <v>0</v>
      </c>
    </row>
    <row r="417" spans="1:22" s="26" customFormat="1" ht="31.5" outlineLevel="6">
      <c r="A417" s="5" t="s">
        <v>95</v>
      </c>
      <c r="B417" s="6" t="s">
        <v>13</v>
      </c>
      <c r="C417" s="6" t="s">
        <v>260</v>
      </c>
      <c r="D417" s="6" t="s">
        <v>94</v>
      </c>
      <c r="E417" s="6"/>
      <c r="F417" s="84">
        <f>F418+F419+F420</f>
        <v>1584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6" customFormat="1" ht="16.5" customHeight="1" outlineLevel="6">
      <c r="A418" s="47" t="s">
        <v>249</v>
      </c>
      <c r="B418" s="48" t="s">
        <v>13</v>
      </c>
      <c r="C418" s="48" t="s">
        <v>260</v>
      </c>
      <c r="D418" s="48" t="s">
        <v>92</v>
      </c>
      <c r="E418" s="48"/>
      <c r="F418" s="85">
        <v>1204.7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6" customFormat="1" ht="31.5" outlineLevel="6">
      <c r="A419" s="47" t="s">
        <v>254</v>
      </c>
      <c r="B419" s="48" t="s">
        <v>13</v>
      </c>
      <c r="C419" s="48" t="s">
        <v>260</v>
      </c>
      <c r="D419" s="48" t="s">
        <v>93</v>
      </c>
      <c r="E419" s="48"/>
      <c r="F419" s="85">
        <v>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6" customFormat="1" ht="47.25" outlineLevel="6">
      <c r="A420" s="47" t="s">
        <v>250</v>
      </c>
      <c r="B420" s="48" t="s">
        <v>13</v>
      </c>
      <c r="C420" s="48" t="s">
        <v>260</v>
      </c>
      <c r="D420" s="48" t="s">
        <v>251</v>
      </c>
      <c r="E420" s="48"/>
      <c r="F420" s="85">
        <v>379.3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6" customFormat="1" ht="15.75" outlineLevel="6">
      <c r="A421" s="5" t="s">
        <v>96</v>
      </c>
      <c r="B421" s="6" t="s">
        <v>13</v>
      </c>
      <c r="C421" s="6" t="s">
        <v>260</v>
      </c>
      <c r="D421" s="6" t="s">
        <v>97</v>
      </c>
      <c r="E421" s="6"/>
      <c r="F421" s="84">
        <f>F422</f>
        <v>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6" customFormat="1" ht="31.5" outlineLevel="6">
      <c r="A422" s="47" t="s">
        <v>98</v>
      </c>
      <c r="B422" s="48" t="s">
        <v>13</v>
      </c>
      <c r="C422" s="48" t="s">
        <v>260</v>
      </c>
      <c r="D422" s="48" t="s">
        <v>99</v>
      </c>
      <c r="E422" s="48"/>
      <c r="F422" s="85">
        <v>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6" customFormat="1" ht="15.75" outlineLevel="6">
      <c r="A423" s="50" t="s">
        <v>140</v>
      </c>
      <c r="B423" s="19" t="s">
        <v>13</v>
      </c>
      <c r="C423" s="19" t="s">
        <v>262</v>
      </c>
      <c r="D423" s="19" t="s">
        <v>5</v>
      </c>
      <c r="E423" s="19"/>
      <c r="F423" s="83">
        <f>F424</f>
        <v>42.06246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6" customFormat="1" ht="15.75" outlineLevel="6">
      <c r="A424" s="5" t="s">
        <v>364</v>
      </c>
      <c r="B424" s="6" t="s">
        <v>13</v>
      </c>
      <c r="C424" s="6" t="s">
        <v>262</v>
      </c>
      <c r="D424" s="6" t="s">
        <v>363</v>
      </c>
      <c r="E424" s="6"/>
      <c r="F424" s="84">
        <v>42.06246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6" customFormat="1" ht="19.5" customHeight="1" outlineLevel="6">
      <c r="A425" s="70" t="s">
        <v>229</v>
      </c>
      <c r="B425" s="12" t="s">
        <v>13</v>
      </c>
      <c r="C425" s="12" t="s">
        <v>299</v>
      </c>
      <c r="D425" s="12" t="s">
        <v>5</v>
      </c>
      <c r="E425" s="12"/>
      <c r="F425" s="87">
        <f>F426</f>
        <v>13118.99245</v>
      </c>
      <c r="G425" s="13">
        <f aca="true" t="shared" si="42" ref="G425:V425">G427</f>
        <v>0</v>
      </c>
      <c r="H425" s="13">
        <f t="shared" si="42"/>
        <v>0</v>
      </c>
      <c r="I425" s="13">
        <f t="shared" si="42"/>
        <v>0</v>
      </c>
      <c r="J425" s="13">
        <f t="shared" si="42"/>
        <v>0</v>
      </c>
      <c r="K425" s="13">
        <f t="shared" si="42"/>
        <v>0</v>
      </c>
      <c r="L425" s="13">
        <f t="shared" si="42"/>
        <v>0</v>
      </c>
      <c r="M425" s="13">
        <f t="shared" si="42"/>
        <v>0</v>
      </c>
      <c r="N425" s="13">
        <f t="shared" si="42"/>
        <v>0</v>
      </c>
      <c r="O425" s="13">
        <f t="shared" si="42"/>
        <v>0</v>
      </c>
      <c r="P425" s="13">
        <f t="shared" si="42"/>
        <v>0</v>
      </c>
      <c r="Q425" s="13">
        <f t="shared" si="42"/>
        <v>0</v>
      </c>
      <c r="R425" s="13">
        <f t="shared" si="42"/>
        <v>0</v>
      </c>
      <c r="S425" s="13">
        <f t="shared" si="42"/>
        <v>0</v>
      </c>
      <c r="T425" s="13">
        <f t="shared" si="42"/>
        <v>0</v>
      </c>
      <c r="U425" s="13">
        <f t="shared" si="42"/>
        <v>0</v>
      </c>
      <c r="V425" s="13">
        <f t="shared" si="42"/>
        <v>0</v>
      </c>
    </row>
    <row r="426" spans="1:22" s="26" customFormat="1" ht="33" customHeight="1" outlineLevel="6">
      <c r="A426" s="70" t="s">
        <v>170</v>
      </c>
      <c r="B426" s="12" t="s">
        <v>13</v>
      </c>
      <c r="C426" s="12" t="s">
        <v>322</v>
      </c>
      <c r="D426" s="12" t="s">
        <v>5</v>
      </c>
      <c r="E426" s="12"/>
      <c r="F426" s="87">
        <f>F427</f>
        <v>13118.99245</v>
      </c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s="26" customFormat="1" ht="31.5" outlineLevel="6">
      <c r="A427" s="50" t="s">
        <v>141</v>
      </c>
      <c r="B427" s="19" t="s">
        <v>13</v>
      </c>
      <c r="C427" s="19" t="s">
        <v>323</v>
      </c>
      <c r="D427" s="19" t="s">
        <v>5</v>
      </c>
      <c r="E427" s="19"/>
      <c r="F427" s="83">
        <f>F428+F432+F434</f>
        <v>13118.99245</v>
      </c>
      <c r="G427" s="7">
        <f aca="true" t="shared" si="43" ref="G427:V427">G428</f>
        <v>0</v>
      </c>
      <c r="H427" s="7">
        <f t="shared" si="43"/>
        <v>0</v>
      </c>
      <c r="I427" s="7">
        <f t="shared" si="43"/>
        <v>0</v>
      </c>
      <c r="J427" s="7">
        <f t="shared" si="43"/>
        <v>0</v>
      </c>
      <c r="K427" s="7">
        <f t="shared" si="43"/>
        <v>0</v>
      </c>
      <c r="L427" s="7">
        <f t="shared" si="43"/>
        <v>0</v>
      </c>
      <c r="M427" s="7">
        <f t="shared" si="43"/>
        <v>0</v>
      </c>
      <c r="N427" s="7">
        <f t="shared" si="43"/>
        <v>0</v>
      </c>
      <c r="O427" s="7">
        <f t="shared" si="43"/>
        <v>0</v>
      </c>
      <c r="P427" s="7">
        <f t="shared" si="43"/>
        <v>0</v>
      </c>
      <c r="Q427" s="7">
        <f t="shared" si="43"/>
        <v>0</v>
      </c>
      <c r="R427" s="7">
        <f t="shared" si="43"/>
        <v>0</v>
      </c>
      <c r="S427" s="7">
        <f t="shared" si="43"/>
        <v>0</v>
      </c>
      <c r="T427" s="7">
        <f t="shared" si="43"/>
        <v>0</v>
      </c>
      <c r="U427" s="7">
        <f t="shared" si="43"/>
        <v>0</v>
      </c>
      <c r="V427" s="7">
        <f t="shared" si="43"/>
        <v>0</v>
      </c>
    </row>
    <row r="428" spans="1:22" s="26" customFormat="1" ht="15.75" outlineLevel="6">
      <c r="A428" s="5" t="s">
        <v>111</v>
      </c>
      <c r="B428" s="6" t="s">
        <v>13</v>
      </c>
      <c r="C428" s="6" t="s">
        <v>323</v>
      </c>
      <c r="D428" s="6" t="s">
        <v>112</v>
      </c>
      <c r="E428" s="6"/>
      <c r="F428" s="84">
        <f>F429+F430+F431</f>
        <v>11322.63022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6" customFormat="1" ht="15.75" outlineLevel="6">
      <c r="A429" s="47" t="s">
        <v>248</v>
      </c>
      <c r="B429" s="48" t="s">
        <v>13</v>
      </c>
      <c r="C429" s="48" t="s">
        <v>323</v>
      </c>
      <c r="D429" s="48" t="s">
        <v>113</v>
      </c>
      <c r="E429" s="48"/>
      <c r="F429" s="85">
        <v>8708.679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6" customFormat="1" ht="31.5" outlineLevel="6">
      <c r="A430" s="47" t="s">
        <v>255</v>
      </c>
      <c r="B430" s="48" t="s">
        <v>13</v>
      </c>
      <c r="C430" s="48" t="s">
        <v>323</v>
      </c>
      <c r="D430" s="48" t="s">
        <v>114</v>
      </c>
      <c r="E430" s="48"/>
      <c r="F430" s="85">
        <v>0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6" customFormat="1" ht="47.25" outlineLevel="6">
      <c r="A431" s="47" t="s">
        <v>252</v>
      </c>
      <c r="B431" s="48" t="s">
        <v>13</v>
      </c>
      <c r="C431" s="48" t="s">
        <v>323</v>
      </c>
      <c r="D431" s="48" t="s">
        <v>253</v>
      </c>
      <c r="E431" s="48"/>
      <c r="F431" s="85">
        <v>2613.95122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3" s="26" customFormat="1" ht="15.75" outlineLevel="6">
      <c r="A432" s="5" t="s">
        <v>96</v>
      </c>
      <c r="B432" s="6" t="s">
        <v>13</v>
      </c>
      <c r="C432" s="6" t="s">
        <v>323</v>
      </c>
      <c r="D432" s="6" t="s">
        <v>97</v>
      </c>
      <c r="E432" s="6"/>
      <c r="F432" s="84">
        <f>F433</f>
        <v>1784.25473</v>
      </c>
      <c r="G432" s="84">
        <f aca="true" t="shared" si="44" ref="G432:W432">G433</f>
        <v>0</v>
      </c>
      <c r="H432" s="84">
        <f t="shared" si="44"/>
        <v>0</v>
      </c>
      <c r="I432" s="84">
        <f t="shared" si="44"/>
        <v>0</v>
      </c>
      <c r="J432" s="84">
        <f t="shared" si="44"/>
        <v>0</v>
      </c>
      <c r="K432" s="84">
        <f t="shared" si="44"/>
        <v>0</v>
      </c>
      <c r="L432" s="84">
        <f t="shared" si="44"/>
        <v>0</v>
      </c>
      <c r="M432" s="84">
        <f t="shared" si="44"/>
        <v>0</v>
      </c>
      <c r="N432" s="84">
        <f t="shared" si="44"/>
        <v>0</v>
      </c>
      <c r="O432" s="84">
        <f t="shared" si="44"/>
        <v>0</v>
      </c>
      <c r="P432" s="84">
        <f t="shared" si="44"/>
        <v>0</v>
      </c>
      <c r="Q432" s="84">
        <f t="shared" si="44"/>
        <v>0</v>
      </c>
      <c r="R432" s="84">
        <f t="shared" si="44"/>
        <v>0</v>
      </c>
      <c r="S432" s="84">
        <f t="shared" si="44"/>
        <v>0</v>
      </c>
      <c r="T432" s="84">
        <f t="shared" si="44"/>
        <v>0</v>
      </c>
      <c r="U432" s="84">
        <f t="shared" si="44"/>
        <v>0</v>
      </c>
      <c r="V432" s="84">
        <f t="shared" si="44"/>
        <v>0</v>
      </c>
      <c r="W432" s="84">
        <f t="shared" si="44"/>
        <v>0</v>
      </c>
    </row>
    <row r="433" spans="1:22" s="26" customFormat="1" ht="31.5" outlineLevel="6">
      <c r="A433" s="47" t="s">
        <v>98</v>
      </c>
      <c r="B433" s="48" t="s">
        <v>13</v>
      </c>
      <c r="C433" s="48" t="s">
        <v>323</v>
      </c>
      <c r="D433" s="48" t="s">
        <v>99</v>
      </c>
      <c r="E433" s="48"/>
      <c r="F433" s="85">
        <v>1784.25473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6" customFormat="1" ht="15.75" outlineLevel="6">
      <c r="A434" s="5" t="s">
        <v>100</v>
      </c>
      <c r="B434" s="6" t="s">
        <v>13</v>
      </c>
      <c r="C434" s="6" t="s">
        <v>323</v>
      </c>
      <c r="D434" s="6" t="s">
        <v>101</v>
      </c>
      <c r="E434" s="6"/>
      <c r="F434" s="84">
        <f>F435+F436+F437</f>
        <v>12.1075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6" customFormat="1" ht="15.75" outlineLevel="6">
      <c r="A435" s="47" t="s">
        <v>102</v>
      </c>
      <c r="B435" s="48" t="s">
        <v>13</v>
      </c>
      <c r="C435" s="48" t="s">
        <v>323</v>
      </c>
      <c r="D435" s="48" t="s">
        <v>104</v>
      </c>
      <c r="E435" s="48"/>
      <c r="F435" s="85">
        <v>1.155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6" customFormat="1" ht="15.75" outlineLevel="6">
      <c r="A436" s="47" t="s">
        <v>103</v>
      </c>
      <c r="B436" s="48" t="s">
        <v>13</v>
      </c>
      <c r="C436" s="48" t="s">
        <v>323</v>
      </c>
      <c r="D436" s="48" t="s">
        <v>105</v>
      </c>
      <c r="E436" s="48"/>
      <c r="F436" s="85">
        <v>3.832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6" customFormat="1" ht="15.75" outlineLevel="6">
      <c r="A437" s="47" t="s">
        <v>364</v>
      </c>
      <c r="B437" s="48" t="s">
        <v>13</v>
      </c>
      <c r="C437" s="48" t="s">
        <v>323</v>
      </c>
      <c r="D437" s="48" t="s">
        <v>363</v>
      </c>
      <c r="E437" s="48"/>
      <c r="F437" s="85">
        <v>7.1205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6" customFormat="1" ht="17.25" customHeight="1" outlineLevel="6">
      <c r="A438" s="16" t="s">
        <v>72</v>
      </c>
      <c r="B438" s="17" t="s">
        <v>52</v>
      </c>
      <c r="C438" s="17" t="s">
        <v>256</v>
      </c>
      <c r="D438" s="17" t="s">
        <v>5</v>
      </c>
      <c r="E438" s="17"/>
      <c r="F438" s="81">
        <f>F439</f>
        <v>20178.56</v>
      </c>
      <c r="G438" s="18" t="e">
        <f>G439+#REF!+#REF!</f>
        <v>#REF!</v>
      </c>
      <c r="H438" s="18" t="e">
        <f>H439+#REF!+#REF!</f>
        <v>#REF!</v>
      </c>
      <c r="I438" s="18" t="e">
        <f>I439+#REF!+#REF!</f>
        <v>#REF!</v>
      </c>
      <c r="J438" s="18" t="e">
        <f>J439+#REF!+#REF!</f>
        <v>#REF!</v>
      </c>
      <c r="K438" s="18" t="e">
        <f>K439+#REF!+#REF!</f>
        <v>#REF!</v>
      </c>
      <c r="L438" s="18" t="e">
        <f>L439+#REF!+#REF!</f>
        <v>#REF!</v>
      </c>
      <c r="M438" s="18" t="e">
        <f>M439+#REF!+#REF!</f>
        <v>#REF!</v>
      </c>
      <c r="N438" s="18" t="e">
        <f>N439+#REF!+#REF!</f>
        <v>#REF!</v>
      </c>
      <c r="O438" s="18" t="e">
        <f>O439+#REF!+#REF!</f>
        <v>#REF!</v>
      </c>
      <c r="P438" s="18" t="e">
        <f>P439+#REF!+#REF!</f>
        <v>#REF!</v>
      </c>
      <c r="Q438" s="18" t="e">
        <f>Q439+#REF!+#REF!</f>
        <v>#REF!</v>
      </c>
      <c r="R438" s="18" t="e">
        <f>R439+#REF!+#REF!</f>
        <v>#REF!</v>
      </c>
      <c r="S438" s="18" t="e">
        <f>S439+#REF!+#REF!</f>
        <v>#REF!</v>
      </c>
      <c r="T438" s="18" t="e">
        <f>T439+#REF!+#REF!</f>
        <v>#REF!</v>
      </c>
      <c r="U438" s="18" t="e">
        <f>U439+#REF!+#REF!</f>
        <v>#REF!</v>
      </c>
      <c r="V438" s="18" t="e">
        <f>V439+#REF!+#REF!</f>
        <v>#REF!</v>
      </c>
    </row>
    <row r="439" spans="1:22" s="26" customFormat="1" ht="15.75" outlineLevel="3">
      <c r="A439" s="8" t="s">
        <v>38</v>
      </c>
      <c r="B439" s="9" t="s">
        <v>14</v>
      </c>
      <c r="C439" s="9" t="s">
        <v>256</v>
      </c>
      <c r="D439" s="9" t="s">
        <v>5</v>
      </c>
      <c r="E439" s="9"/>
      <c r="F439" s="82">
        <f>F440+F471+F475+F479+F464</f>
        <v>20178.56</v>
      </c>
      <c r="G439" s="10" t="e">
        <f>G440+#REF!+#REF!</f>
        <v>#REF!</v>
      </c>
      <c r="H439" s="10" t="e">
        <f>H440+#REF!+#REF!</f>
        <v>#REF!</v>
      </c>
      <c r="I439" s="10" t="e">
        <f>I440+#REF!+#REF!</f>
        <v>#REF!</v>
      </c>
      <c r="J439" s="10" t="e">
        <f>J440+#REF!+#REF!</f>
        <v>#REF!</v>
      </c>
      <c r="K439" s="10" t="e">
        <f>K440+#REF!+#REF!</f>
        <v>#REF!</v>
      </c>
      <c r="L439" s="10" t="e">
        <f>L440+#REF!+#REF!</f>
        <v>#REF!</v>
      </c>
      <c r="M439" s="10" t="e">
        <f>M440+#REF!+#REF!</f>
        <v>#REF!</v>
      </c>
      <c r="N439" s="10" t="e">
        <f>N440+#REF!+#REF!</f>
        <v>#REF!</v>
      </c>
      <c r="O439" s="10" t="e">
        <f>O440+#REF!+#REF!</f>
        <v>#REF!</v>
      </c>
      <c r="P439" s="10" t="e">
        <f>P440+#REF!+#REF!</f>
        <v>#REF!</v>
      </c>
      <c r="Q439" s="10" t="e">
        <f>Q440+#REF!+#REF!</f>
        <v>#REF!</v>
      </c>
      <c r="R439" s="10" t="e">
        <f>R440+#REF!+#REF!</f>
        <v>#REF!</v>
      </c>
      <c r="S439" s="10" t="e">
        <f>S440+#REF!+#REF!</f>
        <v>#REF!</v>
      </c>
      <c r="T439" s="10" t="e">
        <f>T440+#REF!+#REF!</f>
        <v>#REF!</v>
      </c>
      <c r="U439" s="10" t="e">
        <f>U440+#REF!+#REF!</f>
        <v>#REF!</v>
      </c>
      <c r="V439" s="10" t="e">
        <f>V440+#REF!+#REF!</f>
        <v>#REF!</v>
      </c>
    </row>
    <row r="440" spans="1:22" s="26" customFormat="1" ht="19.5" customHeight="1" outlineLevel="3">
      <c r="A440" s="14" t="s">
        <v>171</v>
      </c>
      <c r="B440" s="12" t="s">
        <v>14</v>
      </c>
      <c r="C440" s="12" t="s">
        <v>324</v>
      </c>
      <c r="D440" s="12" t="s">
        <v>5</v>
      </c>
      <c r="E440" s="12"/>
      <c r="F440" s="87">
        <f>F441+F453</f>
        <v>19455</v>
      </c>
      <c r="G440" s="13">
        <f aca="true" t="shared" si="45" ref="G440:V440">G454</f>
        <v>0</v>
      </c>
      <c r="H440" s="13">
        <f t="shared" si="45"/>
        <v>0</v>
      </c>
      <c r="I440" s="13">
        <f t="shared" si="45"/>
        <v>0</v>
      </c>
      <c r="J440" s="13">
        <f t="shared" si="45"/>
        <v>0</v>
      </c>
      <c r="K440" s="13">
        <f t="shared" si="45"/>
        <v>0</v>
      </c>
      <c r="L440" s="13">
        <f t="shared" si="45"/>
        <v>0</v>
      </c>
      <c r="M440" s="13">
        <f t="shared" si="45"/>
        <v>0</v>
      </c>
      <c r="N440" s="13">
        <f t="shared" si="45"/>
        <v>0</v>
      </c>
      <c r="O440" s="13">
        <f t="shared" si="45"/>
        <v>0</v>
      </c>
      <c r="P440" s="13">
        <f t="shared" si="45"/>
        <v>0</v>
      </c>
      <c r="Q440" s="13">
        <f t="shared" si="45"/>
        <v>0</v>
      </c>
      <c r="R440" s="13">
        <f t="shared" si="45"/>
        <v>0</v>
      </c>
      <c r="S440" s="13">
        <f t="shared" si="45"/>
        <v>0</v>
      </c>
      <c r="T440" s="13">
        <f t="shared" si="45"/>
        <v>0</v>
      </c>
      <c r="U440" s="13">
        <f t="shared" si="45"/>
        <v>0</v>
      </c>
      <c r="V440" s="13">
        <f t="shared" si="45"/>
        <v>0</v>
      </c>
    </row>
    <row r="441" spans="1:22" s="26" customFormat="1" ht="19.5" customHeight="1" outlineLevel="3">
      <c r="A441" s="50" t="s">
        <v>123</v>
      </c>
      <c r="B441" s="19" t="s">
        <v>14</v>
      </c>
      <c r="C441" s="19" t="s">
        <v>325</v>
      </c>
      <c r="D441" s="19" t="s">
        <v>5</v>
      </c>
      <c r="E441" s="19"/>
      <c r="F441" s="83">
        <f>F442+F447+F450</f>
        <v>55</v>
      </c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s="26" customFormat="1" ht="32.25" customHeight="1" outlineLevel="3">
      <c r="A442" s="77" t="s">
        <v>172</v>
      </c>
      <c r="B442" s="6" t="s">
        <v>14</v>
      </c>
      <c r="C442" s="6" t="s">
        <v>326</v>
      </c>
      <c r="D442" s="6" t="s">
        <v>5</v>
      </c>
      <c r="E442" s="6"/>
      <c r="F442" s="84">
        <f>F443+F445</f>
        <v>55</v>
      </c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s="26" customFormat="1" ht="19.5" customHeight="1" outlineLevel="3">
      <c r="A443" s="47" t="s">
        <v>96</v>
      </c>
      <c r="B443" s="48" t="s">
        <v>14</v>
      </c>
      <c r="C443" s="48" t="s">
        <v>326</v>
      </c>
      <c r="D443" s="48" t="s">
        <v>97</v>
      </c>
      <c r="E443" s="48"/>
      <c r="F443" s="100">
        <f>F444</f>
        <v>55</v>
      </c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s="26" customFormat="1" ht="19.5" customHeight="1" outlineLevel="3">
      <c r="A444" s="47" t="s">
        <v>98</v>
      </c>
      <c r="B444" s="48" t="s">
        <v>14</v>
      </c>
      <c r="C444" s="48" t="s">
        <v>326</v>
      </c>
      <c r="D444" s="48" t="s">
        <v>99</v>
      </c>
      <c r="E444" s="48"/>
      <c r="F444" s="100">
        <v>55</v>
      </c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s="26" customFormat="1" ht="19.5" customHeight="1" outlineLevel="3">
      <c r="A445" s="47" t="s">
        <v>406</v>
      </c>
      <c r="B445" s="48" t="s">
        <v>14</v>
      </c>
      <c r="C445" s="48" t="s">
        <v>326</v>
      </c>
      <c r="D445" s="48" t="s">
        <v>405</v>
      </c>
      <c r="E445" s="48"/>
      <c r="F445" s="100">
        <f>F446</f>
        <v>0</v>
      </c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s="26" customFormat="1" ht="33.75" customHeight="1" outlineLevel="3">
      <c r="A446" s="47" t="s">
        <v>407</v>
      </c>
      <c r="B446" s="48" t="s">
        <v>14</v>
      </c>
      <c r="C446" s="48" t="s">
        <v>326</v>
      </c>
      <c r="D446" s="48" t="s">
        <v>403</v>
      </c>
      <c r="E446" s="48"/>
      <c r="F446" s="100">
        <v>0</v>
      </c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s="26" customFormat="1" ht="78" customHeight="1" outlineLevel="3">
      <c r="A447" s="77" t="s">
        <v>435</v>
      </c>
      <c r="B447" s="6" t="s">
        <v>14</v>
      </c>
      <c r="C447" s="6" t="s">
        <v>434</v>
      </c>
      <c r="D447" s="6" t="s">
        <v>5</v>
      </c>
      <c r="E447" s="6"/>
      <c r="F447" s="84">
        <f>F448</f>
        <v>0</v>
      </c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s="26" customFormat="1" ht="16.5" customHeight="1" outlineLevel="3">
      <c r="A448" s="47" t="s">
        <v>406</v>
      </c>
      <c r="B448" s="48" t="s">
        <v>14</v>
      </c>
      <c r="C448" s="48" t="s">
        <v>434</v>
      </c>
      <c r="D448" s="48" t="s">
        <v>405</v>
      </c>
      <c r="E448" s="48"/>
      <c r="F448" s="85">
        <f>F449</f>
        <v>0</v>
      </c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s="26" customFormat="1" ht="33.75" customHeight="1" outlineLevel="3">
      <c r="A449" s="47" t="s">
        <v>407</v>
      </c>
      <c r="B449" s="48" t="s">
        <v>14</v>
      </c>
      <c r="C449" s="48" t="s">
        <v>434</v>
      </c>
      <c r="D449" s="48" t="s">
        <v>403</v>
      </c>
      <c r="E449" s="48"/>
      <c r="F449" s="85">
        <v>0</v>
      </c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s="26" customFormat="1" ht="81" customHeight="1" outlineLevel="3">
      <c r="A450" s="77" t="s">
        <v>437</v>
      </c>
      <c r="B450" s="6" t="s">
        <v>14</v>
      </c>
      <c r="C450" s="6" t="s">
        <v>436</v>
      </c>
      <c r="D450" s="6" t="s">
        <v>5</v>
      </c>
      <c r="E450" s="6"/>
      <c r="F450" s="84">
        <f>F451</f>
        <v>0</v>
      </c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s="26" customFormat="1" ht="15.75" customHeight="1" outlineLevel="3">
      <c r="A451" s="47" t="s">
        <v>406</v>
      </c>
      <c r="B451" s="48" t="s">
        <v>14</v>
      </c>
      <c r="C451" s="48" t="s">
        <v>436</v>
      </c>
      <c r="D451" s="48" t="s">
        <v>405</v>
      </c>
      <c r="E451" s="48"/>
      <c r="F451" s="85">
        <f>F452</f>
        <v>0</v>
      </c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s="26" customFormat="1" ht="33.75" customHeight="1" outlineLevel="3">
      <c r="A452" s="47" t="s">
        <v>407</v>
      </c>
      <c r="B452" s="48" t="s">
        <v>14</v>
      </c>
      <c r="C452" s="48" t="s">
        <v>436</v>
      </c>
      <c r="D452" s="48" t="s">
        <v>403</v>
      </c>
      <c r="E452" s="48"/>
      <c r="F452" s="85">
        <v>0</v>
      </c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s="26" customFormat="1" ht="35.25" customHeight="1" outlineLevel="3">
      <c r="A453" s="64" t="s">
        <v>173</v>
      </c>
      <c r="B453" s="19" t="s">
        <v>14</v>
      </c>
      <c r="C453" s="19" t="s">
        <v>327</v>
      </c>
      <c r="D453" s="19" t="s">
        <v>5</v>
      </c>
      <c r="E453" s="19"/>
      <c r="F453" s="83">
        <f>F454+F458+F461</f>
        <v>19400</v>
      </c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s="26" customFormat="1" ht="31.5" outlineLevel="3">
      <c r="A454" s="5" t="s">
        <v>174</v>
      </c>
      <c r="B454" s="6" t="s">
        <v>14</v>
      </c>
      <c r="C454" s="6" t="s">
        <v>328</v>
      </c>
      <c r="D454" s="6" t="s">
        <v>5</v>
      </c>
      <c r="E454" s="6"/>
      <c r="F454" s="84">
        <f>F455</f>
        <v>11400</v>
      </c>
      <c r="G454" s="7">
        <f aca="true" t="shared" si="46" ref="G454:V454">G456</f>
        <v>0</v>
      </c>
      <c r="H454" s="7">
        <f t="shared" si="46"/>
        <v>0</v>
      </c>
      <c r="I454" s="7">
        <f t="shared" si="46"/>
        <v>0</v>
      </c>
      <c r="J454" s="7">
        <f t="shared" si="46"/>
        <v>0</v>
      </c>
      <c r="K454" s="7">
        <f t="shared" si="46"/>
        <v>0</v>
      </c>
      <c r="L454" s="7">
        <f t="shared" si="46"/>
        <v>0</v>
      </c>
      <c r="M454" s="7">
        <f t="shared" si="46"/>
        <v>0</v>
      </c>
      <c r="N454" s="7">
        <f t="shared" si="46"/>
        <v>0</v>
      </c>
      <c r="O454" s="7">
        <f t="shared" si="46"/>
        <v>0</v>
      </c>
      <c r="P454" s="7">
        <f t="shared" si="46"/>
        <v>0</v>
      </c>
      <c r="Q454" s="7">
        <f t="shared" si="46"/>
        <v>0</v>
      </c>
      <c r="R454" s="7">
        <f t="shared" si="46"/>
        <v>0</v>
      </c>
      <c r="S454" s="7">
        <f t="shared" si="46"/>
        <v>0</v>
      </c>
      <c r="T454" s="7">
        <f t="shared" si="46"/>
        <v>0</v>
      </c>
      <c r="U454" s="7">
        <f t="shared" si="46"/>
        <v>0</v>
      </c>
      <c r="V454" s="7">
        <f t="shared" si="46"/>
        <v>0</v>
      </c>
    </row>
    <row r="455" spans="1:22" s="26" customFormat="1" ht="15.75" outlineLevel="3">
      <c r="A455" s="47" t="s">
        <v>120</v>
      </c>
      <c r="B455" s="48" t="s">
        <v>14</v>
      </c>
      <c r="C455" s="48" t="s">
        <v>328</v>
      </c>
      <c r="D455" s="48" t="s">
        <v>121</v>
      </c>
      <c r="E455" s="48"/>
      <c r="F455" s="85">
        <f>F456+F457</f>
        <v>11400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6" customFormat="1" ht="47.25" outlineLevel="3">
      <c r="A456" s="56" t="s">
        <v>203</v>
      </c>
      <c r="B456" s="48" t="s">
        <v>14</v>
      </c>
      <c r="C456" s="48" t="s">
        <v>328</v>
      </c>
      <c r="D456" s="48" t="s">
        <v>85</v>
      </c>
      <c r="E456" s="48"/>
      <c r="F456" s="85">
        <v>11400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6" customFormat="1" ht="15.75" outlineLevel="3">
      <c r="A457" s="59" t="s">
        <v>86</v>
      </c>
      <c r="B457" s="48" t="s">
        <v>14</v>
      </c>
      <c r="C457" s="48" t="s">
        <v>350</v>
      </c>
      <c r="D457" s="48" t="s">
        <v>87</v>
      </c>
      <c r="E457" s="48"/>
      <c r="F457" s="85">
        <v>0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26" customFormat="1" ht="31.5" outlineLevel="3">
      <c r="A458" s="5" t="s">
        <v>175</v>
      </c>
      <c r="B458" s="6" t="s">
        <v>14</v>
      </c>
      <c r="C458" s="6" t="s">
        <v>329</v>
      </c>
      <c r="D458" s="6" t="s">
        <v>5</v>
      </c>
      <c r="E458" s="6"/>
      <c r="F458" s="84">
        <f>F459</f>
        <v>8000</v>
      </c>
      <c r="G458" s="7">
        <f aca="true" t="shared" si="47" ref="G458:V458">G460</f>
        <v>0</v>
      </c>
      <c r="H458" s="7">
        <f t="shared" si="47"/>
        <v>0</v>
      </c>
      <c r="I458" s="7">
        <f t="shared" si="47"/>
        <v>0</v>
      </c>
      <c r="J458" s="7">
        <f t="shared" si="47"/>
        <v>0</v>
      </c>
      <c r="K458" s="7">
        <f t="shared" si="47"/>
        <v>0</v>
      </c>
      <c r="L458" s="7">
        <f t="shared" si="47"/>
        <v>0</v>
      </c>
      <c r="M458" s="7">
        <f t="shared" si="47"/>
        <v>0</v>
      </c>
      <c r="N458" s="7">
        <f t="shared" si="47"/>
        <v>0</v>
      </c>
      <c r="O458" s="7">
        <f t="shared" si="47"/>
        <v>0</v>
      </c>
      <c r="P458" s="7">
        <f t="shared" si="47"/>
        <v>0</v>
      </c>
      <c r="Q458" s="7">
        <f t="shared" si="47"/>
        <v>0</v>
      </c>
      <c r="R458" s="7">
        <f t="shared" si="47"/>
        <v>0</v>
      </c>
      <c r="S458" s="7">
        <f t="shared" si="47"/>
        <v>0</v>
      </c>
      <c r="T458" s="7">
        <f t="shared" si="47"/>
        <v>0</v>
      </c>
      <c r="U458" s="7">
        <f t="shared" si="47"/>
        <v>0</v>
      </c>
      <c r="V458" s="7">
        <f t="shared" si="47"/>
        <v>0</v>
      </c>
    </row>
    <row r="459" spans="1:22" s="26" customFormat="1" ht="15.75" outlineLevel="3">
      <c r="A459" s="47" t="s">
        <v>120</v>
      </c>
      <c r="B459" s="48" t="s">
        <v>14</v>
      </c>
      <c r="C459" s="48" t="s">
        <v>329</v>
      </c>
      <c r="D459" s="48" t="s">
        <v>121</v>
      </c>
      <c r="E459" s="48"/>
      <c r="F459" s="85">
        <f>F460</f>
        <v>8000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s="26" customFormat="1" ht="47.25" outlineLevel="3">
      <c r="A460" s="56" t="s">
        <v>203</v>
      </c>
      <c r="B460" s="48" t="s">
        <v>14</v>
      </c>
      <c r="C460" s="48" t="s">
        <v>329</v>
      </c>
      <c r="D460" s="48" t="s">
        <v>85</v>
      </c>
      <c r="E460" s="48"/>
      <c r="F460" s="85">
        <v>8000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26" customFormat="1" ht="21.75" customHeight="1" outlineLevel="3">
      <c r="A461" s="77" t="s">
        <v>246</v>
      </c>
      <c r="B461" s="6" t="s">
        <v>14</v>
      </c>
      <c r="C461" s="6" t="s">
        <v>330</v>
      </c>
      <c r="D461" s="6" t="s">
        <v>5</v>
      </c>
      <c r="E461" s="6"/>
      <c r="F461" s="84">
        <f>F462</f>
        <v>0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6" customFormat="1" ht="15.75" outlineLevel="3">
      <c r="A462" s="47" t="s">
        <v>120</v>
      </c>
      <c r="B462" s="48" t="s">
        <v>14</v>
      </c>
      <c r="C462" s="48" t="s">
        <v>330</v>
      </c>
      <c r="D462" s="48" t="s">
        <v>121</v>
      </c>
      <c r="E462" s="48"/>
      <c r="F462" s="85">
        <f>F463</f>
        <v>0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6" customFormat="1" ht="47.25" outlineLevel="3">
      <c r="A463" s="56" t="s">
        <v>203</v>
      </c>
      <c r="B463" s="48" t="s">
        <v>14</v>
      </c>
      <c r="C463" s="48" t="s">
        <v>330</v>
      </c>
      <c r="D463" s="48" t="s">
        <v>85</v>
      </c>
      <c r="E463" s="48"/>
      <c r="F463" s="85">
        <v>0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s="26" customFormat="1" ht="31.5" outlineLevel="3">
      <c r="A464" s="70" t="s">
        <v>388</v>
      </c>
      <c r="B464" s="9" t="s">
        <v>14</v>
      </c>
      <c r="C464" s="9" t="s">
        <v>340</v>
      </c>
      <c r="D464" s="9" t="s">
        <v>5</v>
      </c>
      <c r="E464" s="9"/>
      <c r="F464" s="82">
        <f>F465+F468</f>
        <v>616.56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s="26" customFormat="1" ht="31.5" outlineLevel="3">
      <c r="A465" s="64" t="s">
        <v>376</v>
      </c>
      <c r="B465" s="19" t="s">
        <v>14</v>
      </c>
      <c r="C465" s="19" t="s">
        <v>382</v>
      </c>
      <c r="D465" s="19" t="s">
        <v>5</v>
      </c>
      <c r="E465" s="19"/>
      <c r="F465" s="83">
        <f>F466</f>
        <v>116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s="26" customFormat="1" ht="15.75" outlineLevel="3">
      <c r="A466" s="5" t="s">
        <v>120</v>
      </c>
      <c r="B466" s="6" t="s">
        <v>14</v>
      </c>
      <c r="C466" s="6" t="s">
        <v>382</v>
      </c>
      <c r="D466" s="6" t="s">
        <v>121</v>
      </c>
      <c r="E466" s="6"/>
      <c r="F466" s="84">
        <f>F467</f>
        <v>116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s="26" customFormat="1" ht="15.75" outlineLevel="3">
      <c r="A467" s="59" t="s">
        <v>86</v>
      </c>
      <c r="B467" s="48" t="s">
        <v>14</v>
      </c>
      <c r="C467" s="48" t="s">
        <v>382</v>
      </c>
      <c r="D467" s="48" t="s">
        <v>87</v>
      </c>
      <c r="E467" s="48"/>
      <c r="F467" s="85">
        <v>116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s="26" customFormat="1" ht="31.5" outlineLevel="3">
      <c r="A468" s="64" t="s">
        <v>418</v>
      </c>
      <c r="B468" s="19" t="s">
        <v>14</v>
      </c>
      <c r="C468" s="19" t="s">
        <v>433</v>
      </c>
      <c r="D468" s="19" t="s">
        <v>5</v>
      </c>
      <c r="E468" s="19"/>
      <c r="F468" s="83">
        <f>F469</f>
        <v>500.56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s="26" customFormat="1" ht="15.75" outlineLevel="3">
      <c r="A469" s="5" t="s">
        <v>120</v>
      </c>
      <c r="B469" s="6" t="s">
        <v>14</v>
      </c>
      <c r="C469" s="6" t="s">
        <v>433</v>
      </c>
      <c r="D469" s="6" t="s">
        <v>121</v>
      </c>
      <c r="E469" s="6"/>
      <c r="F469" s="84">
        <f>F470</f>
        <v>500.56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s="26" customFormat="1" ht="15.75" outlineLevel="3">
      <c r="A470" s="59" t="s">
        <v>86</v>
      </c>
      <c r="B470" s="48" t="s">
        <v>14</v>
      </c>
      <c r="C470" s="48" t="s">
        <v>433</v>
      </c>
      <c r="D470" s="48" t="s">
        <v>87</v>
      </c>
      <c r="E470" s="48"/>
      <c r="F470" s="85">
        <v>500.56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s="26" customFormat="1" ht="15.75" outlineLevel="3">
      <c r="A471" s="8" t="s">
        <v>233</v>
      </c>
      <c r="B471" s="9" t="s">
        <v>14</v>
      </c>
      <c r="C471" s="9" t="s">
        <v>331</v>
      </c>
      <c r="D471" s="9" t="s">
        <v>5</v>
      </c>
      <c r="E471" s="9"/>
      <c r="F471" s="82">
        <f>F472</f>
        <v>90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s="26" customFormat="1" ht="36" customHeight="1" outlineLevel="3">
      <c r="A472" s="77" t="s">
        <v>176</v>
      </c>
      <c r="B472" s="6" t="s">
        <v>14</v>
      </c>
      <c r="C472" s="6" t="s">
        <v>332</v>
      </c>
      <c r="D472" s="6" t="s">
        <v>5</v>
      </c>
      <c r="E472" s="6"/>
      <c r="F472" s="84">
        <f>F473</f>
        <v>90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s="26" customFormat="1" ht="15.75" outlineLevel="3">
      <c r="A473" s="47" t="s">
        <v>96</v>
      </c>
      <c r="B473" s="48" t="s">
        <v>14</v>
      </c>
      <c r="C473" s="48" t="s">
        <v>332</v>
      </c>
      <c r="D473" s="48" t="s">
        <v>97</v>
      </c>
      <c r="E473" s="48"/>
      <c r="F473" s="85">
        <f>F474</f>
        <v>90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s="26" customFormat="1" ht="31.5" outlineLevel="3">
      <c r="A474" s="47" t="s">
        <v>98</v>
      </c>
      <c r="B474" s="48" t="s">
        <v>14</v>
      </c>
      <c r="C474" s="48" t="s">
        <v>332</v>
      </c>
      <c r="D474" s="48" t="s">
        <v>99</v>
      </c>
      <c r="E474" s="48"/>
      <c r="F474" s="85">
        <v>90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s="26" customFormat="1" ht="15.75" outlineLevel="3">
      <c r="A475" s="8" t="s">
        <v>234</v>
      </c>
      <c r="B475" s="9" t="s">
        <v>14</v>
      </c>
      <c r="C475" s="9" t="s">
        <v>333</v>
      </c>
      <c r="D475" s="9" t="s">
        <v>5</v>
      </c>
      <c r="E475" s="9"/>
      <c r="F475" s="82">
        <f>F476</f>
        <v>17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s="26" customFormat="1" ht="31.5" outlineLevel="3">
      <c r="A476" s="77" t="s">
        <v>177</v>
      </c>
      <c r="B476" s="6" t="s">
        <v>14</v>
      </c>
      <c r="C476" s="6" t="s">
        <v>334</v>
      </c>
      <c r="D476" s="6" t="s">
        <v>5</v>
      </c>
      <c r="E476" s="6"/>
      <c r="F476" s="84">
        <f>F477</f>
        <v>17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s="26" customFormat="1" ht="15.75" outlineLevel="3">
      <c r="A477" s="47" t="s">
        <v>96</v>
      </c>
      <c r="B477" s="48" t="s">
        <v>14</v>
      </c>
      <c r="C477" s="48" t="s">
        <v>334</v>
      </c>
      <c r="D477" s="48" t="s">
        <v>97</v>
      </c>
      <c r="E477" s="48"/>
      <c r="F477" s="85">
        <f>F478</f>
        <v>17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s="26" customFormat="1" ht="31.5" outlineLevel="3">
      <c r="A478" s="47" t="s">
        <v>98</v>
      </c>
      <c r="B478" s="48" t="s">
        <v>14</v>
      </c>
      <c r="C478" s="48" t="s">
        <v>334</v>
      </c>
      <c r="D478" s="48" t="s">
        <v>99</v>
      </c>
      <c r="E478" s="48"/>
      <c r="F478" s="85">
        <v>17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s="26" customFormat="1" ht="15.75" outlineLevel="3">
      <c r="A479" s="8" t="s">
        <v>235</v>
      </c>
      <c r="B479" s="9" t="s">
        <v>14</v>
      </c>
      <c r="C479" s="9" t="s">
        <v>335</v>
      </c>
      <c r="D479" s="9" t="s">
        <v>5</v>
      </c>
      <c r="E479" s="9"/>
      <c r="F479" s="82">
        <f>F480</f>
        <v>0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s="26" customFormat="1" ht="31.5" outlineLevel="3">
      <c r="A480" s="77" t="s">
        <v>178</v>
      </c>
      <c r="B480" s="6" t="s">
        <v>14</v>
      </c>
      <c r="C480" s="6" t="s">
        <v>336</v>
      </c>
      <c r="D480" s="6" t="s">
        <v>5</v>
      </c>
      <c r="E480" s="6"/>
      <c r="F480" s="84">
        <f>F481</f>
        <v>0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s="26" customFormat="1" ht="15.75" outlineLevel="3">
      <c r="A481" s="47" t="s">
        <v>96</v>
      </c>
      <c r="B481" s="48" t="s">
        <v>14</v>
      </c>
      <c r="C481" s="48" t="s">
        <v>336</v>
      </c>
      <c r="D481" s="48" t="s">
        <v>97</v>
      </c>
      <c r="E481" s="48"/>
      <c r="F481" s="85">
        <f>F482</f>
        <v>0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s="26" customFormat="1" ht="31.5" outlineLevel="3">
      <c r="A482" s="47" t="s">
        <v>98</v>
      </c>
      <c r="B482" s="48" t="s">
        <v>14</v>
      </c>
      <c r="C482" s="48" t="s">
        <v>336</v>
      </c>
      <c r="D482" s="48" t="s">
        <v>99</v>
      </c>
      <c r="E482" s="48"/>
      <c r="F482" s="85">
        <v>0</v>
      </c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s="26" customFormat="1" ht="17.25" customHeight="1" outlineLevel="6">
      <c r="A483" s="16" t="s">
        <v>51</v>
      </c>
      <c r="B483" s="17" t="s">
        <v>50</v>
      </c>
      <c r="C483" s="17" t="s">
        <v>256</v>
      </c>
      <c r="D483" s="17" t="s">
        <v>5</v>
      </c>
      <c r="E483" s="17"/>
      <c r="F483" s="18">
        <f>F484+F490+F504+F510</f>
        <v>8654.312</v>
      </c>
      <c r="G483" s="18" t="e">
        <f aca="true" t="shared" si="48" ref="G483:V483">G484+G490+G504</f>
        <v>#REF!</v>
      </c>
      <c r="H483" s="18" t="e">
        <f t="shared" si="48"/>
        <v>#REF!</v>
      </c>
      <c r="I483" s="18" t="e">
        <f t="shared" si="48"/>
        <v>#REF!</v>
      </c>
      <c r="J483" s="18" t="e">
        <f t="shared" si="48"/>
        <v>#REF!</v>
      </c>
      <c r="K483" s="18" t="e">
        <f t="shared" si="48"/>
        <v>#REF!</v>
      </c>
      <c r="L483" s="18" t="e">
        <f t="shared" si="48"/>
        <v>#REF!</v>
      </c>
      <c r="M483" s="18" t="e">
        <f t="shared" si="48"/>
        <v>#REF!</v>
      </c>
      <c r="N483" s="18" t="e">
        <f t="shared" si="48"/>
        <v>#REF!</v>
      </c>
      <c r="O483" s="18" t="e">
        <f t="shared" si="48"/>
        <v>#REF!</v>
      </c>
      <c r="P483" s="18" t="e">
        <f t="shared" si="48"/>
        <v>#REF!</v>
      </c>
      <c r="Q483" s="18" t="e">
        <f t="shared" si="48"/>
        <v>#REF!</v>
      </c>
      <c r="R483" s="18" t="e">
        <f t="shared" si="48"/>
        <v>#REF!</v>
      </c>
      <c r="S483" s="18" t="e">
        <f t="shared" si="48"/>
        <v>#REF!</v>
      </c>
      <c r="T483" s="18" t="e">
        <f t="shared" si="48"/>
        <v>#REF!</v>
      </c>
      <c r="U483" s="18" t="e">
        <f t="shared" si="48"/>
        <v>#REF!</v>
      </c>
      <c r="V483" s="18" t="e">
        <f t="shared" si="48"/>
        <v>#REF!</v>
      </c>
    </row>
    <row r="484" spans="1:22" s="26" customFormat="1" ht="15.75" outlineLevel="3">
      <c r="A484" s="73" t="s">
        <v>40</v>
      </c>
      <c r="B484" s="32" t="s">
        <v>15</v>
      </c>
      <c r="C484" s="32" t="s">
        <v>256</v>
      </c>
      <c r="D484" s="32" t="s">
        <v>5</v>
      </c>
      <c r="E484" s="32"/>
      <c r="F484" s="66">
        <f>F485</f>
        <v>720.4071</v>
      </c>
      <c r="G484" s="10">
        <f aca="true" t="shared" si="49" ref="G484:V484">G486</f>
        <v>0</v>
      </c>
      <c r="H484" s="10">
        <f t="shared" si="49"/>
        <v>0</v>
      </c>
      <c r="I484" s="10">
        <f t="shared" si="49"/>
        <v>0</v>
      </c>
      <c r="J484" s="10">
        <f t="shared" si="49"/>
        <v>0</v>
      </c>
      <c r="K484" s="10">
        <f t="shared" si="49"/>
        <v>0</v>
      </c>
      <c r="L484" s="10">
        <f t="shared" si="49"/>
        <v>0</v>
      </c>
      <c r="M484" s="10">
        <f t="shared" si="49"/>
        <v>0</v>
      </c>
      <c r="N484" s="10">
        <f t="shared" si="49"/>
        <v>0</v>
      </c>
      <c r="O484" s="10">
        <f t="shared" si="49"/>
        <v>0</v>
      </c>
      <c r="P484" s="10">
        <f t="shared" si="49"/>
        <v>0</v>
      </c>
      <c r="Q484" s="10">
        <f t="shared" si="49"/>
        <v>0</v>
      </c>
      <c r="R484" s="10">
        <f t="shared" si="49"/>
        <v>0</v>
      </c>
      <c r="S484" s="10">
        <f t="shared" si="49"/>
        <v>0</v>
      </c>
      <c r="T484" s="10">
        <f t="shared" si="49"/>
        <v>0</v>
      </c>
      <c r="U484" s="10">
        <f t="shared" si="49"/>
        <v>0</v>
      </c>
      <c r="V484" s="10">
        <f t="shared" si="49"/>
        <v>0</v>
      </c>
    </row>
    <row r="485" spans="1:22" s="26" customFormat="1" ht="31.5" outlineLevel="3">
      <c r="A485" s="22" t="s">
        <v>135</v>
      </c>
      <c r="B485" s="9" t="s">
        <v>15</v>
      </c>
      <c r="C485" s="9" t="s">
        <v>257</v>
      </c>
      <c r="D485" s="9" t="s">
        <v>5</v>
      </c>
      <c r="E485" s="9"/>
      <c r="F485" s="82">
        <f>F486</f>
        <v>720.4071</v>
      </c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s="15" customFormat="1" ht="30.75" customHeight="1" outlineLevel="3">
      <c r="A486" s="22" t="s">
        <v>137</v>
      </c>
      <c r="B486" s="12" t="s">
        <v>15</v>
      </c>
      <c r="C486" s="12" t="s">
        <v>258</v>
      </c>
      <c r="D486" s="12" t="s">
        <v>5</v>
      </c>
      <c r="E486" s="12"/>
      <c r="F486" s="87">
        <f>F487</f>
        <v>720.4071</v>
      </c>
      <c r="G486" s="13">
        <f aca="true" t="shared" si="50" ref="G486:V487">G487</f>
        <v>0</v>
      </c>
      <c r="H486" s="13">
        <f t="shared" si="50"/>
        <v>0</v>
      </c>
      <c r="I486" s="13">
        <f t="shared" si="50"/>
        <v>0</v>
      </c>
      <c r="J486" s="13">
        <f t="shared" si="50"/>
        <v>0</v>
      </c>
      <c r="K486" s="13">
        <f t="shared" si="50"/>
        <v>0</v>
      </c>
      <c r="L486" s="13">
        <f t="shared" si="50"/>
        <v>0</v>
      </c>
      <c r="M486" s="13">
        <f t="shared" si="50"/>
        <v>0</v>
      </c>
      <c r="N486" s="13">
        <f t="shared" si="50"/>
        <v>0</v>
      </c>
      <c r="O486" s="13">
        <f t="shared" si="50"/>
        <v>0</v>
      </c>
      <c r="P486" s="13">
        <f t="shared" si="50"/>
        <v>0</v>
      </c>
      <c r="Q486" s="13">
        <f t="shared" si="50"/>
        <v>0</v>
      </c>
      <c r="R486" s="13">
        <f t="shared" si="50"/>
        <v>0</v>
      </c>
      <c r="S486" s="13">
        <f t="shared" si="50"/>
        <v>0</v>
      </c>
      <c r="T486" s="13">
        <f t="shared" si="50"/>
        <v>0</v>
      </c>
      <c r="U486" s="13">
        <f t="shared" si="50"/>
        <v>0</v>
      </c>
      <c r="V486" s="13">
        <f t="shared" si="50"/>
        <v>0</v>
      </c>
    </row>
    <row r="487" spans="1:22" s="26" customFormat="1" ht="33" customHeight="1" outlineLevel="4">
      <c r="A487" s="50" t="s">
        <v>179</v>
      </c>
      <c r="B487" s="19" t="s">
        <v>15</v>
      </c>
      <c r="C487" s="19" t="s">
        <v>337</v>
      </c>
      <c r="D487" s="19" t="s">
        <v>5</v>
      </c>
      <c r="E487" s="19"/>
      <c r="F487" s="83">
        <f>F488</f>
        <v>720.4071</v>
      </c>
      <c r="G487" s="7">
        <f t="shared" si="50"/>
        <v>0</v>
      </c>
      <c r="H487" s="7">
        <f t="shared" si="50"/>
        <v>0</v>
      </c>
      <c r="I487" s="7">
        <f t="shared" si="50"/>
        <v>0</v>
      </c>
      <c r="J487" s="7">
        <f t="shared" si="50"/>
        <v>0</v>
      </c>
      <c r="K487" s="7">
        <f t="shared" si="50"/>
        <v>0</v>
      </c>
      <c r="L487" s="7">
        <f t="shared" si="50"/>
        <v>0</v>
      </c>
      <c r="M487" s="7">
        <f t="shared" si="50"/>
        <v>0</v>
      </c>
      <c r="N487" s="7">
        <f t="shared" si="50"/>
        <v>0</v>
      </c>
      <c r="O487" s="7">
        <f t="shared" si="50"/>
        <v>0</v>
      </c>
      <c r="P487" s="7">
        <f t="shared" si="50"/>
        <v>0</v>
      </c>
      <c r="Q487" s="7">
        <f t="shared" si="50"/>
        <v>0</v>
      </c>
      <c r="R487" s="7">
        <f t="shared" si="50"/>
        <v>0</v>
      </c>
      <c r="S487" s="7">
        <f t="shared" si="50"/>
        <v>0</v>
      </c>
      <c r="T487" s="7">
        <f t="shared" si="50"/>
        <v>0</v>
      </c>
      <c r="U487" s="7">
        <f t="shared" si="50"/>
        <v>0</v>
      </c>
      <c r="V487" s="7">
        <f t="shared" si="50"/>
        <v>0</v>
      </c>
    </row>
    <row r="488" spans="1:22" s="26" customFormat="1" ht="15.75" outlineLevel="5">
      <c r="A488" s="5" t="s">
        <v>126</v>
      </c>
      <c r="B488" s="6" t="s">
        <v>15</v>
      </c>
      <c r="C488" s="6" t="s">
        <v>337</v>
      </c>
      <c r="D488" s="6" t="s">
        <v>124</v>
      </c>
      <c r="E488" s="6"/>
      <c r="F488" s="84">
        <f>F489</f>
        <v>720.4071</v>
      </c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s="26" customFormat="1" ht="31.5" outlineLevel="5">
      <c r="A489" s="47" t="s">
        <v>127</v>
      </c>
      <c r="B489" s="48" t="s">
        <v>15</v>
      </c>
      <c r="C489" s="48" t="s">
        <v>337</v>
      </c>
      <c r="D489" s="48" t="s">
        <v>125</v>
      </c>
      <c r="E489" s="48"/>
      <c r="F489" s="85">
        <v>720.4071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s="26" customFormat="1" ht="15.75" outlineLevel="3">
      <c r="A490" s="73" t="s">
        <v>41</v>
      </c>
      <c r="B490" s="32" t="s">
        <v>16</v>
      </c>
      <c r="C490" s="32" t="s">
        <v>256</v>
      </c>
      <c r="D490" s="32" t="s">
        <v>5</v>
      </c>
      <c r="E490" s="32"/>
      <c r="F490" s="90">
        <f>F491+F496</f>
        <v>3961.9049</v>
      </c>
      <c r="G490" s="10" t="e">
        <f>#REF!</f>
        <v>#REF!</v>
      </c>
      <c r="H490" s="10" t="e">
        <f>#REF!</f>
        <v>#REF!</v>
      </c>
      <c r="I490" s="10" t="e">
        <f>#REF!</f>
        <v>#REF!</v>
      </c>
      <c r="J490" s="10" t="e">
        <f>#REF!</f>
        <v>#REF!</v>
      </c>
      <c r="K490" s="10" t="e">
        <f>#REF!</f>
        <v>#REF!</v>
      </c>
      <c r="L490" s="10" t="e">
        <f>#REF!</f>
        <v>#REF!</v>
      </c>
      <c r="M490" s="10" t="e">
        <f>#REF!</f>
        <v>#REF!</v>
      </c>
      <c r="N490" s="10" t="e">
        <f>#REF!</f>
        <v>#REF!</v>
      </c>
      <c r="O490" s="10" t="e">
        <f>#REF!</f>
        <v>#REF!</v>
      </c>
      <c r="P490" s="10" t="e">
        <f>#REF!</f>
        <v>#REF!</v>
      </c>
      <c r="Q490" s="10" t="e">
        <f>#REF!</f>
        <v>#REF!</v>
      </c>
      <c r="R490" s="10" t="e">
        <f>#REF!</f>
        <v>#REF!</v>
      </c>
      <c r="S490" s="10" t="e">
        <f>#REF!</f>
        <v>#REF!</v>
      </c>
      <c r="T490" s="10" t="e">
        <f>#REF!</f>
        <v>#REF!</v>
      </c>
      <c r="U490" s="10" t="e">
        <f>#REF!</f>
        <v>#REF!</v>
      </c>
      <c r="V490" s="10" t="e">
        <f>#REF!</f>
        <v>#REF!</v>
      </c>
    </row>
    <row r="491" spans="1:22" s="26" customFormat="1" ht="31.5" outlineLevel="3">
      <c r="A491" s="22" t="s">
        <v>135</v>
      </c>
      <c r="B491" s="9" t="s">
        <v>16</v>
      </c>
      <c r="C491" s="9" t="s">
        <v>257</v>
      </c>
      <c r="D491" s="9" t="s">
        <v>5</v>
      </c>
      <c r="E491" s="9"/>
      <c r="F491" s="82">
        <f>F492</f>
        <v>24.89</v>
      </c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s="26" customFormat="1" ht="31.5" outlineLevel="3">
      <c r="A492" s="22" t="s">
        <v>137</v>
      </c>
      <c r="B492" s="12" t="s">
        <v>16</v>
      </c>
      <c r="C492" s="12" t="s">
        <v>258</v>
      </c>
      <c r="D492" s="12" t="s">
        <v>5</v>
      </c>
      <c r="E492" s="12"/>
      <c r="F492" s="87">
        <f>F493</f>
        <v>24.89</v>
      </c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s="26" customFormat="1" ht="63" outlineLevel="3">
      <c r="A493" s="50" t="s">
        <v>390</v>
      </c>
      <c r="B493" s="19" t="s">
        <v>16</v>
      </c>
      <c r="C493" s="19" t="s">
        <v>384</v>
      </c>
      <c r="D493" s="19" t="s">
        <v>5</v>
      </c>
      <c r="E493" s="19"/>
      <c r="F493" s="83">
        <f>F494</f>
        <v>24.89</v>
      </c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s="26" customFormat="1" ht="31.5" outlineLevel="3">
      <c r="A494" s="5" t="s">
        <v>106</v>
      </c>
      <c r="B494" s="6" t="s">
        <v>16</v>
      </c>
      <c r="C494" s="6" t="s">
        <v>384</v>
      </c>
      <c r="D494" s="6" t="s">
        <v>107</v>
      </c>
      <c r="E494" s="6"/>
      <c r="F494" s="84">
        <f>F495</f>
        <v>24.89</v>
      </c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s="26" customFormat="1" ht="31.5" outlineLevel="3">
      <c r="A495" s="47" t="s">
        <v>127</v>
      </c>
      <c r="B495" s="48" t="s">
        <v>16</v>
      </c>
      <c r="C495" s="48" t="s">
        <v>384</v>
      </c>
      <c r="D495" s="48" t="s">
        <v>128</v>
      </c>
      <c r="E495" s="48"/>
      <c r="F495" s="85">
        <v>24.89</v>
      </c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s="26" customFormat="1" ht="15.75" outlineLevel="3">
      <c r="A496" s="14" t="s">
        <v>145</v>
      </c>
      <c r="B496" s="9" t="s">
        <v>16</v>
      </c>
      <c r="C496" s="9" t="s">
        <v>256</v>
      </c>
      <c r="D496" s="9" t="s">
        <v>5</v>
      </c>
      <c r="E496" s="9"/>
      <c r="F496" s="82">
        <f>F497</f>
        <v>3937.0149</v>
      </c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s="26" customFormat="1" ht="15.75" outlineLevel="5">
      <c r="A497" s="8" t="s">
        <v>236</v>
      </c>
      <c r="B497" s="9" t="s">
        <v>16</v>
      </c>
      <c r="C497" s="9" t="s">
        <v>338</v>
      </c>
      <c r="D497" s="9" t="s">
        <v>5</v>
      </c>
      <c r="E497" s="9"/>
      <c r="F497" s="82">
        <f>F498+F501</f>
        <v>3937.0149</v>
      </c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s="26" customFormat="1" ht="31.5" outlineLevel="5">
      <c r="A498" s="64" t="s">
        <v>180</v>
      </c>
      <c r="B498" s="19" t="s">
        <v>16</v>
      </c>
      <c r="C498" s="19" t="s">
        <v>383</v>
      </c>
      <c r="D498" s="19" t="s">
        <v>5</v>
      </c>
      <c r="E498" s="19"/>
      <c r="F498" s="83">
        <f>F499</f>
        <v>1280.3</v>
      </c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s="26" customFormat="1" ht="31.5" outlineLevel="5">
      <c r="A499" s="5" t="s">
        <v>106</v>
      </c>
      <c r="B499" s="6" t="s">
        <v>16</v>
      </c>
      <c r="C499" s="6" t="s">
        <v>383</v>
      </c>
      <c r="D499" s="6" t="s">
        <v>107</v>
      </c>
      <c r="E499" s="6"/>
      <c r="F499" s="84">
        <f>F500</f>
        <v>1280.3</v>
      </c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s="26" customFormat="1" ht="15.75" outlineLevel="5">
      <c r="A500" s="47" t="s">
        <v>129</v>
      </c>
      <c r="B500" s="48" t="s">
        <v>16</v>
      </c>
      <c r="C500" s="48" t="s">
        <v>383</v>
      </c>
      <c r="D500" s="48" t="s">
        <v>128</v>
      </c>
      <c r="E500" s="48"/>
      <c r="F500" s="85">
        <v>1280.3</v>
      </c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s="26" customFormat="1" ht="20.25" customHeight="1" outlineLevel="5">
      <c r="A501" s="64" t="s">
        <v>439</v>
      </c>
      <c r="B501" s="19" t="s">
        <v>16</v>
      </c>
      <c r="C501" s="19" t="s">
        <v>438</v>
      </c>
      <c r="D501" s="19" t="s">
        <v>5</v>
      </c>
      <c r="E501" s="19"/>
      <c r="F501" s="83">
        <f>F502</f>
        <v>2656.7149</v>
      </c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s="26" customFormat="1" ht="31.5" outlineLevel="5">
      <c r="A502" s="5" t="s">
        <v>106</v>
      </c>
      <c r="B502" s="6" t="s">
        <v>16</v>
      </c>
      <c r="C502" s="6" t="s">
        <v>438</v>
      </c>
      <c r="D502" s="6" t="s">
        <v>107</v>
      </c>
      <c r="E502" s="6"/>
      <c r="F502" s="84">
        <f>F503</f>
        <v>2656.7149</v>
      </c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s="26" customFormat="1" ht="15.75" outlineLevel="5">
      <c r="A503" s="47" t="s">
        <v>129</v>
      </c>
      <c r="B503" s="48" t="s">
        <v>16</v>
      </c>
      <c r="C503" s="48" t="s">
        <v>438</v>
      </c>
      <c r="D503" s="48" t="s">
        <v>128</v>
      </c>
      <c r="E503" s="48"/>
      <c r="F503" s="85">
        <v>2656.7149</v>
      </c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s="26" customFormat="1" ht="15.75" outlineLevel="5">
      <c r="A504" s="73" t="s">
        <v>46</v>
      </c>
      <c r="B504" s="32" t="s">
        <v>23</v>
      </c>
      <c r="C504" s="32" t="s">
        <v>256</v>
      </c>
      <c r="D504" s="32" t="s">
        <v>5</v>
      </c>
      <c r="E504" s="32"/>
      <c r="F504" s="66">
        <f>F505</f>
        <v>3962</v>
      </c>
      <c r="G504" s="10">
        <f aca="true" t="shared" si="51" ref="G504:V504">G506</f>
        <v>0</v>
      </c>
      <c r="H504" s="10">
        <f t="shared" si="51"/>
        <v>0</v>
      </c>
      <c r="I504" s="10">
        <f t="shared" si="51"/>
        <v>0</v>
      </c>
      <c r="J504" s="10">
        <f t="shared" si="51"/>
        <v>0</v>
      </c>
      <c r="K504" s="10">
        <f t="shared" si="51"/>
        <v>0</v>
      </c>
      <c r="L504" s="10">
        <f t="shared" si="51"/>
        <v>0</v>
      </c>
      <c r="M504" s="10">
        <f t="shared" si="51"/>
        <v>0</v>
      </c>
      <c r="N504" s="10">
        <f t="shared" si="51"/>
        <v>0</v>
      </c>
      <c r="O504" s="10">
        <f t="shared" si="51"/>
        <v>0</v>
      </c>
      <c r="P504" s="10">
        <f t="shared" si="51"/>
        <v>0</v>
      </c>
      <c r="Q504" s="10">
        <f t="shared" si="51"/>
        <v>0</v>
      </c>
      <c r="R504" s="10">
        <f t="shared" si="51"/>
        <v>0</v>
      </c>
      <c r="S504" s="10">
        <f t="shared" si="51"/>
        <v>0</v>
      </c>
      <c r="T504" s="10">
        <f t="shared" si="51"/>
        <v>0</v>
      </c>
      <c r="U504" s="10">
        <f t="shared" si="51"/>
        <v>0</v>
      </c>
      <c r="V504" s="10">
        <f t="shared" si="51"/>
        <v>0</v>
      </c>
    </row>
    <row r="505" spans="1:22" s="26" customFormat="1" ht="31.5" outlineLevel="5">
      <c r="A505" s="22" t="s">
        <v>135</v>
      </c>
      <c r="B505" s="9" t="s">
        <v>23</v>
      </c>
      <c r="C505" s="9" t="s">
        <v>257</v>
      </c>
      <c r="D505" s="9" t="s">
        <v>5</v>
      </c>
      <c r="E505" s="9"/>
      <c r="F505" s="10">
        <f>F506</f>
        <v>3962</v>
      </c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s="26" customFormat="1" ht="31.5" outlineLevel="5">
      <c r="A506" s="22" t="s">
        <v>137</v>
      </c>
      <c r="B506" s="12" t="s">
        <v>23</v>
      </c>
      <c r="C506" s="12" t="s">
        <v>258</v>
      </c>
      <c r="D506" s="12" t="s">
        <v>5</v>
      </c>
      <c r="E506" s="12"/>
      <c r="F506" s="13">
        <f>F507</f>
        <v>3962</v>
      </c>
      <c r="G506" s="13">
        <f aca="true" t="shared" si="52" ref="G506:V507">G507</f>
        <v>0</v>
      </c>
      <c r="H506" s="13">
        <f t="shared" si="52"/>
        <v>0</v>
      </c>
      <c r="I506" s="13">
        <f t="shared" si="52"/>
        <v>0</v>
      </c>
      <c r="J506" s="13">
        <f t="shared" si="52"/>
        <v>0</v>
      </c>
      <c r="K506" s="13">
        <f t="shared" si="52"/>
        <v>0</v>
      </c>
      <c r="L506" s="13">
        <f t="shared" si="52"/>
        <v>0</v>
      </c>
      <c r="M506" s="13">
        <f t="shared" si="52"/>
        <v>0</v>
      </c>
      <c r="N506" s="13">
        <f t="shared" si="52"/>
        <v>0</v>
      </c>
      <c r="O506" s="13">
        <f t="shared" si="52"/>
        <v>0</v>
      </c>
      <c r="P506" s="13">
        <f t="shared" si="52"/>
        <v>0</v>
      </c>
      <c r="Q506" s="13">
        <f t="shared" si="52"/>
        <v>0</v>
      </c>
      <c r="R506" s="13">
        <f t="shared" si="52"/>
        <v>0</v>
      </c>
      <c r="S506" s="13">
        <f t="shared" si="52"/>
        <v>0</v>
      </c>
      <c r="T506" s="13">
        <f t="shared" si="52"/>
        <v>0</v>
      </c>
      <c r="U506" s="13">
        <f t="shared" si="52"/>
        <v>0</v>
      </c>
      <c r="V506" s="13">
        <f t="shared" si="52"/>
        <v>0</v>
      </c>
    </row>
    <row r="507" spans="1:22" s="26" customFormat="1" ht="47.25" outlineLevel="5">
      <c r="A507" s="64" t="s">
        <v>181</v>
      </c>
      <c r="B507" s="19" t="s">
        <v>23</v>
      </c>
      <c r="C507" s="19" t="s">
        <v>339</v>
      </c>
      <c r="D507" s="19" t="s">
        <v>5</v>
      </c>
      <c r="E507" s="19"/>
      <c r="F507" s="20">
        <f>F508</f>
        <v>3962</v>
      </c>
      <c r="G507" s="7">
        <f t="shared" si="52"/>
        <v>0</v>
      </c>
      <c r="H507" s="7">
        <f t="shared" si="52"/>
        <v>0</v>
      </c>
      <c r="I507" s="7">
        <f t="shared" si="52"/>
        <v>0</v>
      </c>
      <c r="J507" s="7">
        <f t="shared" si="52"/>
        <v>0</v>
      </c>
      <c r="K507" s="7">
        <f t="shared" si="52"/>
        <v>0</v>
      </c>
      <c r="L507" s="7">
        <f t="shared" si="52"/>
        <v>0</v>
      </c>
      <c r="M507" s="7">
        <f t="shared" si="52"/>
        <v>0</v>
      </c>
      <c r="N507" s="7">
        <f t="shared" si="52"/>
        <v>0</v>
      </c>
      <c r="O507" s="7">
        <f t="shared" si="52"/>
        <v>0</v>
      </c>
      <c r="P507" s="7">
        <f t="shared" si="52"/>
        <v>0</v>
      </c>
      <c r="Q507" s="7">
        <f t="shared" si="52"/>
        <v>0</v>
      </c>
      <c r="R507" s="7">
        <f t="shared" si="52"/>
        <v>0</v>
      </c>
      <c r="S507" s="7">
        <f t="shared" si="52"/>
        <v>0</v>
      </c>
      <c r="T507" s="7">
        <f t="shared" si="52"/>
        <v>0</v>
      </c>
      <c r="U507" s="7">
        <f t="shared" si="52"/>
        <v>0</v>
      </c>
      <c r="V507" s="7">
        <f t="shared" si="52"/>
        <v>0</v>
      </c>
    </row>
    <row r="508" spans="1:22" s="26" customFormat="1" ht="15.75" outlineLevel="5">
      <c r="A508" s="5" t="s">
        <v>126</v>
      </c>
      <c r="B508" s="6" t="s">
        <v>23</v>
      </c>
      <c r="C508" s="6" t="s">
        <v>339</v>
      </c>
      <c r="D508" s="6" t="s">
        <v>124</v>
      </c>
      <c r="E508" s="6"/>
      <c r="F508" s="7">
        <f>F509</f>
        <v>3962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s="26" customFormat="1" ht="31.5" outlineLevel="5">
      <c r="A509" s="47" t="s">
        <v>127</v>
      </c>
      <c r="B509" s="48" t="s">
        <v>23</v>
      </c>
      <c r="C509" s="48" t="s">
        <v>339</v>
      </c>
      <c r="D509" s="48" t="s">
        <v>125</v>
      </c>
      <c r="E509" s="48"/>
      <c r="F509" s="49">
        <v>3962</v>
      </c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</row>
    <row r="510" spans="1:22" s="26" customFormat="1" ht="15.75" outlineLevel="5">
      <c r="A510" s="73" t="s">
        <v>182</v>
      </c>
      <c r="B510" s="32" t="s">
        <v>183</v>
      </c>
      <c r="C510" s="32" t="s">
        <v>256</v>
      </c>
      <c r="D510" s="32" t="s">
        <v>5</v>
      </c>
      <c r="E510" s="32"/>
      <c r="F510" s="66">
        <f>F511</f>
        <v>10</v>
      </c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</row>
    <row r="511" spans="1:22" s="26" customFormat="1" ht="15.75" outlineLevel="5">
      <c r="A511" s="14" t="s">
        <v>389</v>
      </c>
      <c r="B511" s="9" t="s">
        <v>183</v>
      </c>
      <c r="C511" s="9" t="s">
        <v>340</v>
      </c>
      <c r="D511" s="9" t="s">
        <v>5</v>
      </c>
      <c r="E511" s="9"/>
      <c r="F511" s="10">
        <f>F512</f>
        <v>10</v>
      </c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</row>
    <row r="512" spans="1:22" s="26" customFormat="1" ht="33" customHeight="1" outlineLevel="5">
      <c r="A512" s="64" t="s">
        <v>185</v>
      </c>
      <c r="B512" s="19" t="s">
        <v>183</v>
      </c>
      <c r="C512" s="19" t="s">
        <v>341</v>
      </c>
      <c r="D512" s="19" t="s">
        <v>5</v>
      </c>
      <c r="E512" s="19"/>
      <c r="F512" s="20">
        <f>F513</f>
        <v>10</v>
      </c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</row>
    <row r="513" spans="1:22" s="26" customFormat="1" ht="15.75" outlineLevel="5">
      <c r="A513" s="5" t="s">
        <v>96</v>
      </c>
      <c r="B513" s="6" t="s">
        <v>184</v>
      </c>
      <c r="C513" s="6" t="s">
        <v>341</v>
      </c>
      <c r="D513" s="6" t="s">
        <v>97</v>
      </c>
      <c r="E513" s="6"/>
      <c r="F513" s="7">
        <f>F514</f>
        <v>10</v>
      </c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</row>
    <row r="514" spans="1:22" s="26" customFormat="1" ht="31.5" outlineLevel="5">
      <c r="A514" s="47" t="s">
        <v>98</v>
      </c>
      <c r="B514" s="48" t="s">
        <v>183</v>
      </c>
      <c r="C514" s="48" t="s">
        <v>341</v>
      </c>
      <c r="D514" s="48" t="s">
        <v>99</v>
      </c>
      <c r="E514" s="48"/>
      <c r="F514" s="49">
        <v>10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</row>
    <row r="515" spans="1:22" s="26" customFormat="1" ht="18.75" outlineLevel="5">
      <c r="A515" s="16" t="s">
        <v>78</v>
      </c>
      <c r="B515" s="17" t="s">
        <v>49</v>
      </c>
      <c r="C515" s="17" t="s">
        <v>256</v>
      </c>
      <c r="D515" s="17" t="s">
        <v>5</v>
      </c>
      <c r="E515" s="17"/>
      <c r="F515" s="18">
        <f>F516+F522</f>
        <v>150</v>
      </c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</row>
    <row r="516" spans="1:22" s="26" customFormat="1" ht="15.75" outlineLevel="5">
      <c r="A516" s="8" t="s">
        <v>39</v>
      </c>
      <c r="B516" s="9" t="s">
        <v>17</v>
      </c>
      <c r="C516" s="9" t="s">
        <v>256</v>
      </c>
      <c r="D516" s="9" t="s">
        <v>5</v>
      </c>
      <c r="E516" s="9"/>
      <c r="F516" s="10">
        <f>F517</f>
        <v>150</v>
      </c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</row>
    <row r="517" spans="1:22" s="26" customFormat="1" ht="15.75" outlineLevel="5">
      <c r="A517" s="61" t="s">
        <v>237</v>
      </c>
      <c r="B517" s="19" t="s">
        <v>17</v>
      </c>
      <c r="C517" s="19" t="s">
        <v>342</v>
      </c>
      <c r="D517" s="19" t="s">
        <v>5</v>
      </c>
      <c r="E517" s="19"/>
      <c r="F517" s="20">
        <f>F518</f>
        <v>150</v>
      </c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</row>
    <row r="518" spans="1:22" s="26" customFormat="1" ht="36" customHeight="1" outlineLevel="5">
      <c r="A518" s="64" t="s">
        <v>186</v>
      </c>
      <c r="B518" s="19" t="s">
        <v>17</v>
      </c>
      <c r="C518" s="19" t="s">
        <v>343</v>
      </c>
      <c r="D518" s="19" t="s">
        <v>5</v>
      </c>
      <c r="E518" s="19"/>
      <c r="F518" s="20">
        <f>F519+F520</f>
        <v>150</v>
      </c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</row>
    <row r="519" spans="1:22" s="26" customFormat="1" ht="22.5" customHeight="1" outlineLevel="5">
      <c r="A519" s="5" t="s">
        <v>361</v>
      </c>
      <c r="B519" s="6" t="s">
        <v>17</v>
      </c>
      <c r="C519" s="6" t="s">
        <v>343</v>
      </c>
      <c r="D519" s="6" t="s">
        <v>362</v>
      </c>
      <c r="E519" s="6"/>
      <c r="F519" s="7">
        <v>43.5</v>
      </c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</row>
    <row r="520" spans="1:22" s="26" customFormat="1" ht="15.75" outlineLevel="5">
      <c r="A520" s="5" t="s">
        <v>96</v>
      </c>
      <c r="B520" s="6" t="s">
        <v>17</v>
      </c>
      <c r="C520" s="6" t="s">
        <v>343</v>
      </c>
      <c r="D520" s="6" t="s">
        <v>97</v>
      </c>
      <c r="E520" s="6"/>
      <c r="F520" s="7">
        <f>F521</f>
        <v>106.5</v>
      </c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</row>
    <row r="521" spans="1:22" s="26" customFormat="1" ht="31.5" outlineLevel="5">
      <c r="A521" s="47" t="s">
        <v>98</v>
      </c>
      <c r="B521" s="48" t="s">
        <v>17</v>
      </c>
      <c r="C521" s="48" t="s">
        <v>343</v>
      </c>
      <c r="D521" s="48" t="s">
        <v>99</v>
      </c>
      <c r="E521" s="48"/>
      <c r="F521" s="49">
        <v>106.5</v>
      </c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</row>
    <row r="522" spans="1:22" s="26" customFormat="1" ht="15.75" outlineLevel="5">
      <c r="A522" s="21" t="s">
        <v>88</v>
      </c>
      <c r="B522" s="9" t="s">
        <v>89</v>
      </c>
      <c r="C522" s="9" t="s">
        <v>256</v>
      </c>
      <c r="D522" s="9" t="s">
        <v>5</v>
      </c>
      <c r="E522" s="6"/>
      <c r="F522" s="10">
        <f>F523</f>
        <v>0</v>
      </c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</row>
    <row r="523" spans="1:22" s="26" customFormat="1" ht="15.75" outlineLevel="5">
      <c r="A523" s="61" t="s">
        <v>237</v>
      </c>
      <c r="B523" s="19" t="s">
        <v>89</v>
      </c>
      <c r="C523" s="19" t="s">
        <v>342</v>
      </c>
      <c r="D523" s="19" t="s">
        <v>5</v>
      </c>
      <c r="E523" s="19"/>
      <c r="F523" s="20">
        <f>F524</f>
        <v>0</v>
      </c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</row>
    <row r="524" spans="1:22" s="26" customFormat="1" ht="47.25" outlineLevel="5">
      <c r="A524" s="5" t="s">
        <v>187</v>
      </c>
      <c r="B524" s="6" t="s">
        <v>89</v>
      </c>
      <c r="C524" s="6" t="s">
        <v>344</v>
      </c>
      <c r="D524" s="6" t="s">
        <v>5</v>
      </c>
      <c r="E524" s="6"/>
      <c r="F524" s="7">
        <f>F525</f>
        <v>0</v>
      </c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</row>
    <row r="525" spans="1:22" s="26" customFormat="1" ht="15.75" outlineLevel="5">
      <c r="A525" s="47" t="s">
        <v>119</v>
      </c>
      <c r="B525" s="48" t="s">
        <v>89</v>
      </c>
      <c r="C525" s="48" t="s">
        <v>344</v>
      </c>
      <c r="D525" s="48" t="s">
        <v>118</v>
      </c>
      <c r="E525" s="48"/>
      <c r="F525" s="49">
        <v>0</v>
      </c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</row>
    <row r="526" spans="1:22" s="26" customFormat="1" ht="18.75" outlineLevel="5">
      <c r="A526" s="16" t="s">
        <v>73</v>
      </c>
      <c r="B526" s="17" t="s">
        <v>74</v>
      </c>
      <c r="C526" s="17" t="s">
        <v>256</v>
      </c>
      <c r="D526" s="17" t="s">
        <v>5</v>
      </c>
      <c r="E526" s="17"/>
      <c r="F526" s="18">
        <f>F527+F533</f>
        <v>2550</v>
      </c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</row>
    <row r="527" spans="1:22" s="26" customFormat="1" ht="31.5" customHeight="1" outlineLevel="5">
      <c r="A527" s="80" t="s">
        <v>48</v>
      </c>
      <c r="B527" s="78" t="s">
        <v>75</v>
      </c>
      <c r="C527" s="78" t="s">
        <v>345</v>
      </c>
      <c r="D527" s="78" t="s">
        <v>5</v>
      </c>
      <c r="E527" s="78"/>
      <c r="F527" s="79">
        <f>F528</f>
        <v>2500</v>
      </c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</row>
    <row r="528" spans="1:22" s="26" customFormat="1" ht="31.5" customHeight="1" outlineLevel="5">
      <c r="A528" s="22" t="s">
        <v>135</v>
      </c>
      <c r="B528" s="12" t="s">
        <v>75</v>
      </c>
      <c r="C528" s="12" t="s">
        <v>257</v>
      </c>
      <c r="D528" s="12" t="s">
        <v>5</v>
      </c>
      <c r="E528" s="12"/>
      <c r="F528" s="13">
        <f>F529</f>
        <v>2500</v>
      </c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</row>
    <row r="529" spans="1:22" s="26" customFormat="1" ht="31.5" outlineLevel="5">
      <c r="A529" s="22" t="s">
        <v>137</v>
      </c>
      <c r="B529" s="9" t="s">
        <v>75</v>
      </c>
      <c r="C529" s="9" t="s">
        <v>258</v>
      </c>
      <c r="D529" s="9" t="s">
        <v>5</v>
      </c>
      <c r="E529" s="9"/>
      <c r="F529" s="10">
        <f>F530</f>
        <v>2500</v>
      </c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</row>
    <row r="530" spans="1:22" s="26" customFormat="1" ht="31.5" outlineLevel="5">
      <c r="A530" s="64" t="s">
        <v>188</v>
      </c>
      <c r="B530" s="19" t="s">
        <v>75</v>
      </c>
      <c r="C530" s="19" t="s">
        <v>346</v>
      </c>
      <c r="D530" s="19" t="s">
        <v>5</v>
      </c>
      <c r="E530" s="19"/>
      <c r="F530" s="20">
        <f>F531</f>
        <v>2500</v>
      </c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</row>
    <row r="531" spans="1:22" s="26" customFormat="1" ht="15.75" outlineLevel="5">
      <c r="A531" s="5" t="s">
        <v>120</v>
      </c>
      <c r="B531" s="6" t="s">
        <v>75</v>
      </c>
      <c r="C531" s="6" t="s">
        <v>346</v>
      </c>
      <c r="D531" s="6" t="s">
        <v>121</v>
      </c>
      <c r="E531" s="6"/>
      <c r="F531" s="7">
        <f>F532</f>
        <v>2500</v>
      </c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</row>
    <row r="532" spans="1:22" s="26" customFormat="1" ht="47.25" outlineLevel="5">
      <c r="A532" s="56" t="s">
        <v>203</v>
      </c>
      <c r="B532" s="48" t="s">
        <v>75</v>
      </c>
      <c r="C532" s="48" t="s">
        <v>346</v>
      </c>
      <c r="D532" s="48" t="s">
        <v>85</v>
      </c>
      <c r="E532" s="48"/>
      <c r="F532" s="49">
        <v>2500</v>
      </c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</row>
    <row r="533" spans="1:22" s="26" customFormat="1" ht="15.75" outlineLevel="5">
      <c r="A533" s="73" t="s">
        <v>77</v>
      </c>
      <c r="B533" s="32" t="s">
        <v>76</v>
      </c>
      <c r="C533" s="32" t="s">
        <v>345</v>
      </c>
      <c r="D533" s="32" t="s">
        <v>5</v>
      </c>
      <c r="E533" s="32"/>
      <c r="F533" s="66">
        <f>F534</f>
        <v>50</v>
      </c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</row>
    <row r="534" spans="1:22" s="26" customFormat="1" ht="31.5" outlineLevel="5">
      <c r="A534" s="22" t="s">
        <v>135</v>
      </c>
      <c r="B534" s="12" t="s">
        <v>76</v>
      </c>
      <c r="C534" s="12" t="s">
        <v>257</v>
      </c>
      <c r="D534" s="12" t="s">
        <v>5</v>
      </c>
      <c r="E534" s="12"/>
      <c r="F534" s="13">
        <f>F535</f>
        <v>50</v>
      </c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</row>
    <row r="535" spans="1:22" s="26" customFormat="1" ht="31.5" outlineLevel="5">
      <c r="A535" s="22" t="s">
        <v>137</v>
      </c>
      <c r="B535" s="12" t="s">
        <v>76</v>
      </c>
      <c r="C535" s="12" t="s">
        <v>258</v>
      </c>
      <c r="D535" s="12" t="s">
        <v>5</v>
      </c>
      <c r="E535" s="12"/>
      <c r="F535" s="13">
        <f>F536</f>
        <v>50</v>
      </c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</row>
    <row r="536" spans="1:22" s="26" customFormat="1" ht="47.25" outlineLevel="5">
      <c r="A536" s="50" t="s">
        <v>189</v>
      </c>
      <c r="B536" s="19" t="s">
        <v>76</v>
      </c>
      <c r="C536" s="19" t="s">
        <v>347</v>
      </c>
      <c r="D536" s="19" t="s">
        <v>5</v>
      </c>
      <c r="E536" s="19"/>
      <c r="F536" s="20">
        <f>F537</f>
        <v>50</v>
      </c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</row>
    <row r="537" spans="1:22" s="26" customFormat="1" ht="15.75" outlineLevel="5">
      <c r="A537" s="5" t="s">
        <v>96</v>
      </c>
      <c r="B537" s="6" t="s">
        <v>76</v>
      </c>
      <c r="C537" s="6" t="s">
        <v>347</v>
      </c>
      <c r="D537" s="6" t="s">
        <v>97</v>
      </c>
      <c r="E537" s="6"/>
      <c r="F537" s="7">
        <f>F538</f>
        <v>50</v>
      </c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</row>
    <row r="538" spans="1:22" s="26" customFormat="1" ht="31.5" outlineLevel="5">
      <c r="A538" s="47" t="s">
        <v>98</v>
      </c>
      <c r="B538" s="48" t="s">
        <v>76</v>
      </c>
      <c r="C538" s="48" t="s">
        <v>347</v>
      </c>
      <c r="D538" s="48" t="s">
        <v>99</v>
      </c>
      <c r="E538" s="48"/>
      <c r="F538" s="49">
        <v>50</v>
      </c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</row>
    <row r="539" spans="1:22" s="26" customFormat="1" ht="31.5" outlineLevel="5">
      <c r="A539" s="16" t="s">
        <v>68</v>
      </c>
      <c r="B539" s="17" t="s">
        <v>69</v>
      </c>
      <c r="C539" s="17" t="s">
        <v>345</v>
      </c>
      <c r="D539" s="17" t="s">
        <v>5</v>
      </c>
      <c r="E539" s="17"/>
      <c r="F539" s="18">
        <f>F540</f>
        <v>100</v>
      </c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</row>
    <row r="540" spans="1:22" s="26" customFormat="1" ht="15.75" outlineLevel="5">
      <c r="A540" s="8" t="s">
        <v>30</v>
      </c>
      <c r="B540" s="9" t="s">
        <v>70</v>
      </c>
      <c r="C540" s="9" t="s">
        <v>345</v>
      </c>
      <c r="D540" s="9" t="s">
        <v>5</v>
      </c>
      <c r="E540" s="9"/>
      <c r="F540" s="10">
        <f>F541</f>
        <v>100</v>
      </c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</row>
    <row r="541" spans="1:22" s="26" customFormat="1" ht="31.5" outlineLevel="5">
      <c r="A541" s="22" t="s">
        <v>135</v>
      </c>
      <c r="B541" s="9" t="s">
        <v>70</v>
      </c>
      <c r="C541" s="9" t="s">
        <v>257</v>
      </c>
      <c r="D541" s="9" t="s">
        <v>5</v>
      </c>
      <c r="E541" s="9"/>
      <c r="F541" s="10">
        <f>F542</f>
        <v>100</v>
      </c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</row>
    <row r="542" spans="1:22" s="26" customFormat="1" ht="31.5" outlineLevel="5">
      <c r="A542" s="22" t="s">
        <v>137</v>
      </c>
      <c r="B542" s="12" t="s">
        <v>70</v>
      </c>
      <c r="C542" s="12" t="s">
        <v>258</v>
      </c>
      <c r="D542" s="12" t="s">
        <v>5</v>
      </c>
      <c r="E542" s="12"/>
      <c r="F542" s="13">
        <f>F543</f>
        <v>100</v>
      </c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</row>
    <row r="543" spans="1:22" s="26" customFormat="1" ht="31.5" outlineLevel="5">
      <c r="A543" s="50" t="s">
        <v>190</v>
      </c>
      <c r="B543" s="19" t="s">
        <v>70</v>
      </c>
      <c r="C543" s="19" t="s">
        <v>348</v>
      </c>
      <c r="D543" s="19" t="s">
        <v>5</v>
      </c>
      <c r="E543" s="19"/>
      <c r="F543" s="20">
        <f>F544</f>
        <v>100</v>
      </c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</row>
    <row r="544" spans="1:22" s="26" customFormat="1" ht="15.75" outlineLevel="5">
      <c r="A544" s="5" t="s">
        <v>130</v>
      </c>
      <c r="B544" s="6" t="s">
        <v>70</v>
      </c>
      <c r="C544" s="6" t="s">
        <v>348</v>
      </c>
      <c r="D544" s="6" t="s">
        <v>222</v>
      </c>
      <c r="E544" s="6"/>
      <c r="F544" s="7">
        <v>100</v>
      </c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</row>
    <row r="545" spans="1:22" s="26" customFormat="1" ht="48" customHeight="1" outlineLevel="5">
      <c r="A545" s="16" t="s">
        <v>80</v>
      </c>
      <c r="B545" s="17" t="s">
        <v>79</v>
      </c>
      <c r="C545" s="17" t="s">
        <v>345</v>
      </c>
      <c r="D545" s="17" t="s">
        <v>5</v>
      </c>
      <c r="E545" s="17"/>
      <c r="F545" s="18">
        <f aca="true" t="shared" si="53" ref="F545:F553">F546</f>
        <v>20294</v>
      </c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</row>
    <row r="546" spans="1:22" s="26" customFormat="1" ht="47.25" outlineLevel="5">
      <c r="A546" s="22" t="s">
        <v>82</v>
      </c>
      <c r="B546" s="9" t="s">
        <v>81</v>
      </c>
      <c r="C546" s="9" t="s">
        <v>345</v>
      </c>
      <c r="D546" s="9" t="s">
        <v>5</v>
      </c>
      <c r="E546" s="9"/>
      <c r="F546" s="10">
        <f t="shared" si="53"/>
        <v>20294</v>
      </c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</row>
    <row r="547" spans="1:22" s="26" customFormat="1" ht="31.5" outlineLevel="5">
      <c r="A547" s="22" t="s">
        <v>135</v>
      </c>
      <c r="B547" s="9" t="s">
        <v>81</v>
      </c>
      <c r="C547" s="9" t="s">
        <v>257</v>
      </c>
      <c r="D547" s="9" t="s">
        <v>5</v>
      </c>
      <c r="E547" s="9"/>
      <c r="F547" s="10">
        <f t="shared" si="53"/>
        <v>20294</v>
      </c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</row>
    <row r="548" spans="1:23" s="26" customFormat="1" ht="31.5" outlineLevel="5">
      <c r="A548" s="22" t="s">
        <v>137</v>
      </c>
      <c r="B548" s="12" t="s">
        <v>81</v>
      </c>
      <c r="C548" s="12" t="s">
        <v>258</v>
      </c>
      <c r="D548" s="12" t="s">
        <v>5</v>
      </c>
      <c r="E548" s="12"/>
      <c r="F548" s="13">
        <f>F549+F552</f>
        <v>20294</v>
      </c>
      <c r="G548" s="13">
        <f aca="true" t="shared" si="54" ref="G548:W548">G549+G552</f>
        <v>0</v>
      </c>
      <c r="H548" s="13">
        <f t="shared" si="54"/>
        <v>0</v>
      </c>
      <c r="I548" s="13">
        <f t="shared" si="54"/>
        <v>0</v>
      </c>
      <c r="J548" s="13">
        <f t="shared" si="54"/>
        <v>0</v>
      </c>
      <c r="K548" s="13">
        <f t="shared" si="54"/>
        <v>0</v>
      </c>
      <c r="L548" s="13">
        <f t="shared" si="54"/>
        <v>0</v>
      </c>
      <c r="M548" s="13">
        <f t="shared" si="54"/>
        <v>0</v>
      </c>
      <c r="N548" s="13">
        <f t="shared" si="54"/>
        <v>0</v>
      </c>
      <c r="O548" s="13">
        <f t="shared" si="54"/>
        <v>0</v>
      </c>
      <c r="P548" s="13">
        <f t="shared" si="54"/>
        <v>0</v>
      </c>
      <c r="Q548" s="13">
        <f t="shared" si="54"/>
        <v>0</v>
      </c>
      <c r="R548" s="13">
        <f t="shared" si="54"/>
        <v>0</v>
      </c>
      <c r="S548" s="13">
        <f t="shared" si="54"/>
        <v>0</v>
      </c>
      <c r="T548" s="13">
        <f t="shared" si="54"/>
        <v>0</v>
      </c>
      <c r="U548" s="13">
        <f t="shared" si="54"/>
        <v>0</v>
      </c>
      <c r="V548" s="13">
        <f t="shared" si="54"/>
        <v>0</v>
      </c>
      <c r="W548" s="13">
        <f t="shared" si="54"/>
        <v>0</v>
      </c>
    </row>
    <row r="549" spans="1:22" s="26" customFormat="1" ht="47.25" outlineLevel="5">
      <c r="A549" s="5" t="s">
        <v>191</v>
      </c>
      <c r="B549" s="6" t="s">
        <v>81</v>
      </c>
      <c r="C549" s="6" t="s">
        <v>349</v>
      </c>
      <c r="D549" s="6" t="s">
        <v>5</v>
      </c>
      <c r="E549" s="6"/>
      <c r="F549" s="7">
        <f t="shared" si="53"/>
        <v>2000</v>
      </c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</row>
    <row r="550" spans="1:22" s="26" customFormat="1" ht="15.75" outlineLevel="5">
      <c r="A550" s="5" t="s">
        <v>133</v>
      </c>
      <c r="B550" s="6" t="s">
        <v>81</v>
      </c>
      <c r="C550" s="6" t="s">
        <v>349</v>
      </c>
      <c r="D550" s="6" t="s">
        <v>134</v>
      </c>
      <c r="E550" s="6"/>
      <c r="F550" s="7">
        <f t="shared" si="53"/>
        <v>2000</v>
      </c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</row>
    <row r="551" spans="1:22" s="26" customFormat="1" ht="15.75" outlineLevel="5">
      <c r="A551" s="47" t="s">
        <v>131</v>
      </c>
      <c r="B551" s="48" t="s">
        <v>81</v>
      </c>
      <c r="C551" s="48" t="s">
        <v>349</v>
      </c>
      <c r="D551" s="48" t="s">
        <v>132</v>
      </c>
      <c r="E551" s="48"/>
      <c r="F551" s="49">
        <v>2000</v>
      </c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</row>
    <row r="552" spans="1:22" s="26" customFormat="1" ht="47.25" outlineLevel="5">
      <c r="A552" s="5" t="s">
        <v>447</v>
      </c>
      <c r="B552" s="6" t="s">
        <v>81</v>
      </c>
      <c r="C552" s="6" t="s">
        <v>446</v>
      </c>
      <c r="D552" s="6" t="s">
        <v>5</v>
      </c>
      <c r="E552" s="6"/>
      <c r="F552" s="7">
        <f t="shared" si="53"/>
        <v>18294</v>
      </c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</row>
    <row r="553" spans="1:22" s="26" customFormat="1" ht="15.75" outlineLevel="5">
      <c r="A553" s="5" t="s">
        <v>133</v>
      </c>
      <c r="B553" s="6" t="s">
        <v>81</v>
      </c>
      <c r="C553" s="6" t="s">
        <v>446</v>
      </c>
      <c r="D553" s="6" t="s">
        <v>134</v>
      </c>
      <c r="E553" s="6"/>
      <c r="F553" s="7">
        <f t="shared" si="53"/>
        <v>18294</v>
      </c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</row>
    <row r="554" spans="1:22" s="26" customFormat="1" ht="15.75" outlineLevel="5">
      <c r="A554" s="47" t="s">
        <v>131</v>
      </c>
      <c r="B554" s="48" t="s">
        <v>81</v>
      </c>
      <c r="C554" s="48" t="s">
        <v>446</v>
      </c>
      <c r="D554" s="48" t="s">
        <v>132</v>
      </c>
      <c r="E554" s="48"/>
      <c r="F554" s="49">
        <v>18294</v>
      </c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</row>
    <row r="555" spans="1:22" ht="18.75">
      <c r="A555" s="108" t="s">
        <v>24</v>
      </c>
      <c r="B555" s="108"/>
      <c r="C555" s="108"/>
      <c r="D555" s="108"/>
      <c r="E555" s="108"/>
      <c r="F555" s="104">
        <f>F14+F179+F186+F242+F288+F438+F173+F483+F515+F526+F539+F545</f>
        <v>650364.3631300001</v>
      </c>
      <c r="G555" s="11" t="e">
        <f>#REF!+G483+#REF!+G438+G288+G242+G186+G179+G14</f>
        <v>#REF!</v>
      </c>
      <c r="H555" s="11" t="e">
        <f>#REF!+H483+#REF!+H438+H288+H242+H186+H179+H14</f>
        <v>#REF!</v>
      </c>
      <c r="I555" s="11" t="e">
        <f>#REF!+I483+#REF!+I438+I288+I242+I186+I179+I14</f>
        <v>#REF!</v>
      </c>
      <c r="J555" s="11" t="e">
        <f>#REF!+J483+#REF!+J438+J288+J242+J186+J179+J14</f>
        <v>#REF!</v>
      </c>
      <c r="K555" s="11" t="e">
        <f>#REF!+K483+#REF!+K438+K288+K242+K186+K179+K14</f>
        <v>#REF!</v>
      </c>
      <c r="L555" s="11" t="e">
        <f>#REF!+L483+#REF!+L438+L288+L242+L186+L179+L14</f>
        <v>#REF!</v>
      </c>
      <c r="M555" s="11" t="e">
        <f>#REF!+M483+#REF!+M438+M288+M242+M186+M179+M14</f>
        <v>#REF!</v>
      </c>
      <c r="N555" s="11" t="e">
        <f>#REF!+N483+#REF!+N438+N288+N242+N186+N179+N14</f>
        <v>#REF!</v>
      </c>
      <c r="O555" s="11" t="e">
        <f>#REF!+O483+#REF!+O438+O288+O242+O186+O179+O14</f>
        <v>#REF!</v>
      </c>
      <c r="P555" s="11" t="e">
        <f>#REF!+P483+#REF!+P438+P288+P242+P186+P179+P14</f>
        <v>#REF!</v>
      </c>
      <c r="Q555" s="11" t="e">
        <f>#REF!+Q483+#REF!+Q438+Q288+Q242+Q186+Q179+Q14</f>
        <v>#REF!</v>
      </c>
      <c r="R555" s="11" t="e">
        <f>#REF!+R483+#REF!+R438+R288+R242+R186+R179+R14</f>
        <v>#REF!</v>
      </c>
      <c r="S555" s="11" t="e">
        <f>#REF!+S483+#REF!+S438+S288+S242+S186+S179+S14</f>
        <v>#REF!</v>
      </c>
      <c r="T555" s="11" t="e">
        <f>#REF!+T483+#REF!+T438+T288+T242+T186+T179+T14</f>
        <v>#REF!</v>
      </c>
      <c r="U555" s="11" t="e">
        <f>#REF!+U483+#REF!+U438+U288+U242+U186+U179+U14</f>
        <v>#REF!</v>
      </c>
      <c r="V555" s="11" t="e">
        <f>#REF!+V483+#REF!+V438+V288+V242+V186+V179+V14</f>
        <v>#REF!</v>
      </c>
    </row>
    <row r="556" spans="1:2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3"/>
      <c r="V557" s="3"/>
    </row>
  </sheetData>
  <sheetProtection/>
  <autoFilter ref="A13:W555"/>
  <mergeCells count="11">
    <mergeCell ref="B2:F2"/>
    <mergeCell ref="B3:F3"/>
    <mergeCell ref="B4:F4"/>
    <mergeCell ref="B6:W6"/>
    <mergeCell ref="B7:W7"/>
    <mergeCell ref="C8:V8"/>
    <mergeCell ref="A10:V10"/>
    <mergeCell ref="A557:T557"/>
    <mergeCell ref="A555:E555"/>
    <mergeCell ref="A12:V12"/>
    <mergeCell ref="A11:V11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2017-12-20T00:44:01Z</cp:lastPrinted>
  <dcterms:created xsi:type="dcterms:W3CDTF">2008-11-11T04:53:42Z</dcterms:created>
  <dcterms:modified xsi:type="dcterms:W3CDTF">2017-12-20T00:44:43Z</dcterms:modified>
  <cp:category/>
  <cp:version/>
  <cp:contentType/>
  <cp:contentStatus/>
</cp:coreProperties>
</file>